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835" firstSheet="2" activeTab="7"/>
  </bookViews>
  <sheets>
    <sheet name="List1" sheetId="1" state="hidden" r:id="rId1"/>
    <sheet name="Šablona" sheetId="2" state="hidden" r:id="rId2"/>
    <sheet name="Starší žáci" sheetId="3" r:id="rId3"/>
    <sheet name="Kadetky" sheetId="4" r:id="rId4"/>
    <sheet name="Kadeti" sheetId="5" r:id="rId5"/>
    <sheet name="Ženy" sheetId="6" r:id="rId6"/>
    <sheet name="Junioři" sheetId="7" r:id="rId7"/>
    <sheet name="Muži" sheetId="8" r:id="rId8"/>
  </sheets>
  <definedNames>
    <definedName name="_xlnm.Print_Area" localSheetId="6">'Junioři'!$A:$I</definedName>
    <definedName name="_xlnm.Print_Area" localSheetId="4">'Kadeti'!$A:$I</definedName>
    <definedName name="_xlnm.Print_Area" localSheetId="3">'Kadetky'!$A:$I</definedName>
    <definedName name="_xlnm.Print_Area" localSheetId="7">'Muži'!$A:$I</definedName>
    <definedName name="_xlnm.Print_Area" localSheetId="1">'Šablona'!$A:$I</definedName>
    <definedName name="_xlnm.Print_Area" localSheetId="2">'Starší žáci'!$A:$I</definedName>
    <definedName name="_xlnm.Print_Area" localSheetId="5">'Ženy'!$A:$I</definedName>
  </definedNames>
  <calcPr fullCalcOnLoad="1"/>
</workbook>
</file>

<file path=xl/sharedStrings.xml><?xml version="1.0" encoding="utf-8"?>
<sst xmlns="http://schemas.openxmlformats.org/spreadsheetml/2006/main" count="573" uniqueCount="309">
  <si>
    <t>Poř.</t>
  </si>
  <si>
    <t>PŘÍJMENÍ a Jméno</t>
  </si>
  <si>
    <t>Klub</t>
  </si>
  <si>
    <t>Body</t>
  </si>
  <si>
    <t>POKORNÝ Karel</t>
  </si>
  <si>
    <t>JOHNSON CONTROLS AŠ MB</t>
  </si>
  <si>
    <t>BŘEZNA Jan</t>
  </si>
  <si>
    <t>KOTVA BRANÍK CYKLO TEAM</t>
  </si>
  <si>
    <t>VAKOČ Michael</t>
  </si>
  <si>
    <t>Dukla Praha</t>
  </si>
  <si>
    <t>MATĚJŮ Šimon</t>
  </si>
  <si>
    <t>Cyklo Team Budvar Tábor</t>
  </si>
  <si>
    <t>LUKEŠ Daniel</t>
  </si>
  <si>
    <t>CK Sport Beran Chrást</t>
  </si>
  <si>
    <t>VALEŠ Adam</t>
  </si>
  <si>
    <t>TJ Stadion Louny</t>
  </si>
  <si>
    <t>KOMÁREK Martin</t>
  </si>
  <si>
    <t>MAREK Matouš</t>
  </si>
  <si>
    <t>MAPEI - CYKLO KAŇKOVSKÝ</t>
  </si>
  <si>
    <t>OBERMAJER Filip</t>
  </si>
  <si>
    <t>BECHYŇSKÝ Radek</t>
  </si>
  <si>
    <t>RAJCHART Jan</t>
  </si>
  <si>
    <t>TRIATLON SPORT STUPNO</t>
  </si>
  <si>
    <t>KADLEC Lukáš</t>
  </si>
  <si>
    <t>TJ ZČE Cyklistika Plzeň</t>
  </si>
  <si>
    <t>LICHNOVSKÝ Luděk</t>
  </si>
  <si>
    <t>ŘEHÁK Jiří</t>
  </si>
  <si>
    <t>KUBÍN Filip</t>
  </si>
  <si>
    <t>CÍSAŘ Vojtěch</t>
  </si>
  <si>
    <t>BENEŠ Jakub</t>
  </si>
  <si>
    <t>STUPKA Matěj</t>
  </si>
  <si>
    <t>ŠMOLÍK David</t>
  </si>
  <si>
    <t>HONZÍK Jakub</t>
  </si>
  <si>
    <t>TJ Sokol Holé Vrchy</t>
  </si>
  <si>
    <t>VOGELTANZ Radim</t>
  </si>
  <si>
    <t>SNÁŠEL Jaroslav</t>
  </si>
  <si>
    <t>BODIŠ Viliam</t>
  </si>
  <si>
    <t>CK AB SEREĎ</t>
  </si>
  <si>
    <t>REZKOVÁ Aneta</t>
  </si>
  <si>
    <t>BIKE 2000</t>
  </si>
  <si>
    <t>VRÁNA Dominik</t>
  </si>
  <si>
    <t>ADÁMEK Šimon</t>
  </si>
  <si>
    <t>TJ CYKLOPRAG</t>
  </si>
  <si>
    <t>PETRUŠ Jiří</t>
  </si>
  <si>
    <t>ACS DRAK VRBNO</t>
  </si>
  <si>
    <t>SKALOŠ Dominik</t>
  </si>
  <si>
    <t>TJ KOVO PRAHA</t>
  </si>
  <si>
    <t>PONIKELSKÝ Ondřej</t>
  </si>
  <si>
    <t>ŠRÁM Otakar</t>
  </si>
  <si>
    <t>KUČEROVÁ Klára</t>
  </si>
  <si>
    <t>TOP TEN FACTOR Teplice</t>
  </si>
  <si>
    <t>MIKULÁŠKOVÁ Martina</t>
  </si>
  <si>
    <t>MULLEROVÁ Lucie</t>
  </si>
  <si>
    <t>JAKLOVÁ Lenka</t>
  </si>
  <si>
    <t>S.K. JIŘÍ TEAM OSTRAVA</t>
  </si>
  <si>
    <t>PETRUŠOVÁ Hana</t>
  </si>
  <si>
    <t>SK Jiří Team Ostrava</t>
  </si>
  <si>
    <t>POLNICKÝ Radek</t>
  </si>
  <si>
    <t>EMPELLA CZECH TEAM</t>
  </si>
  <si>
    <t>LASÁK Matěj</t>
  </si>
  <si>
    <t>SUNDANCE TJ OPAVA</t>
  </si>
  <si>
    <t>NIPL Vojtěch</t>
  </si>
  <si>
    <t>BOROŠ Michael</t>
  </si>
  <si>
    <t>VESELÝ Daniel</t>
  </si>
  <si>
    <t>SCANIA APACHE TEAM KOLÍN</t>
  </si>
  <si>
    <t>DVORSKÝ David</t>
  </si>
  <si>
    <t>CK Příbram B.E.I.</t>
  </si>
  <si>
    <t>PAPRSTKA Tomáš</t>
  </si>
  <si>
    <t>SKÁLA Jakub</t>
  </si>
  <si>
    <t>ŠVEC CYKLO TEAM SOBĚSLAV</t>
  </si>
  <si>
    <t>MEDEK Tomáš</t>
  </si>
  <si>
    <t>CYKLO Velešín</t>
  </si>
  <si>
    <t>VALA Matěj</t>
  </si>
  <si>
    <t>BOHATA Tomáš</t>
  </si>
  <si>
    <t>FOLVARČNÝ Kristián</t>
  </si>
  <si>
    <t>TJ SLEZAN Frýdek - Místek</t>
  </si>
  <si>
    <t>MOULE Karel</t>
  </si>
  <si>
    <t>LOUVAR Ondřej</t>
  </si>
  <si>
    <t>WHIRLPOOL JUNIOR Hradec Králové</t>
  </si>
  <si>
    <t>SEDLÁČEK Marek</t>
  </si>
  <si>
    <t>ŠTĚPÁNÍK Jiří</t>
  </si>
  <si>
    <t>KRCHŇÁK Ondřej</t>
  </si>
  <si>
    <t>KUBÍN Michal</t>
  </si>
  <si>
    <t>VLK Martin</t>
  </si>
  <si>
    <t>SCHNEIDER Martin</t>
  </si>
  <si>
    <t>HAMPL Petr</t>
  </si>
  <si>
    <t>KC KOOPERATIVA SG JABLONEC n.N</t>
  </si>
  <si>
    <t>BOHATÁ Barbora</t>
  </si>
  <si>
    <t>MARÁČKOVÁ Pavlína</t>
  </si>
  <si>
    <t>IŠTVÁNOVÁ Michaela</t>
  </si>
  <si>
    <t>MLYNÁŘOVÁ Alena</t>
  </si>
  <si>
    <t>ADEL Filip</t>
  </si>
  <si>
    <t>PETRUŠ Lubomír</t>
  </si>
  <si>
    <t>PAUR Ondřej</t>
  </si>
  <si>
    <t>BENDA Marek</t>
  </si>
  <si>
    <t>JERMAN Jakub</t>
  </si>
  <si>
    <t>ČERNÝ Martin</t>
  </si>
  <si>
    <t>NEPRAŠ Karel</t>
  </si>
  <si>
    <t>KOVANDA Lukáš</t>
  </si>
  <si>
    <t>RAJCHART Josef</t>
  </si>
  <si>
    <t>MARVAN Petr</t>
  </si>
  <si>
    <t>DLUŽANSKÝ Daniel</t>
  </si>
  <si>
    <t>DOLEŽAL Jan</t>
  </si>
  <si>
    <t>NESVADBA Jan</t>
  </si>
  <si>
    <t>KLABOUCH Jan</t>
  </si>
  <si>
    <t>SVOBODA Milan</t>
  </si>
  <si>
    <t>PODOLÁK Michal</t>
  </si>
  <si>
    <t>TOMEK Josef</t>
  </si>
  <si>
    <t>TJ BOHUMÍN - KOLÍK</t>
  </si>
  <si>
    <t>ROHLÍK Jakub</t>
  </si>
  <si>
    <t>ČERNÝ Michal</t>
  </si>
  <si>
    <t>SUCHÝ Josef</t>
  </si>
  <si>
    <t>ŠIMERLE Michal</t>
  </si>
  <si>
    <t>KROUSKÝ Radim</t>
  </si>
  <si>
    <t>VOJTA Aleš</t>
  </si>
  <si>
    <t>BAUER Patrik</t>
  </si>
  <si>
    <t>POLNICKÝ Jiří</t>
  </si>
  <si>
    <t>HEKELE Emil</t>
  </si>
  <si>
    <t>Zekof Team</t>
  </si>
  <si>
    <t>MUSIL Jaroslav</t>
  </si>
  <si>
    <t>PŘÍHODA Lukáš</t>
  </si>
  <si>
    <t>KLUB CYKLISTIKY HLINSKO</t>
  </si>
  <si>
    <t>KINCL Petr</t>
  </si>
  <si>
    <t>BRÁZDIL Jiří</t>
  </si>
  <si>
    <t>VLČEK Michal</t>
  </si>
  <si>
    <t>HUNAL Martin</t>
  </si>
  <si>
    <t>SP Pelhřimov Velosport</t>
  </si>
  <si>
    <t>FARKAŠ Marek</t>
  </si>
  <si>
    <t>TJ Lokomotiva Beroun</t>
  </si>
  <si>
    <t>EBERL Filip</t>
  </si>
  <si>
    <t>NOVÝ Tomáš</t>
  </si>
  <si>
    <t>MÖRX Roland</t>
  </si>
  <si>
    <t>ARBÖ Radsport Kiesl</t>
  </si>
  <si>
    <t>KASPER David</t>
  </si>
  <si>
    <t>RBB INVEST Jindř. Hradec</t>
  </si>
  <si>
    <t>KOHOUTEK Michal</t>
  </si>
  <si>
    <t>HAVELKA Tomáš</t>
  </si>
  <si>
    <t>žáci, žačky, kadetky</t>
  </si>
  <si>
    <t>kadeti, ženy, juniorky</t>
  </si>
  <si>
    <t>30 min</t>
  </si>
  <si>
    <t>20 min</t>
  </si>
  <si>
    <t>masters A, B, C</t>
  </si>
  <si>
    <t>40 min</t>
  </si>
  <si>
    <t>junioři, Elite, 23</t>
  </si>
  <si>
    <t>30, 40 min</t>
  </si>
  <si>
    <t>Ahoj Pepo,</t>
  </si>
  <si>
    <t>abychom i trochu ulehčili práci, napadl mě tento systém přihlašování a zpracování výsledků.</t>
  </si>
  <si>
    <t>SOBOTA 24.11. - Oderský pohár</t>
  </si>
  <si>
    <t xml:space="preserve">kategorie:  žáci, kadeti, junioři, muži, žačky, kadetky, juniorky, ženy </t>
  </si>
  <si>
    <t>                tady budeme psát lidi tak jak budou přicházet do startovní listiny /Excell, tabulka Word/ nebo jak chceš, ono jich moc nebude</t>
  </si>
  <si>
    <t>SOBOTA 24.11. - Český pohár masters</t>
  </si>
  <si>
    <t xml:space="preserve">kategorie masters A, masters B, masters C - na www.cyklokros.cz je průběžné pořadí po 7.závodě /Krnov/, toto pokud by šlo nějak nahrát, bylo by to super, protože podle pořadí jim budeme přidělovat startovní čísla /např. prvnímu A - 21, prvnímu B - 41, druhému B -42, </t>
  </si>
  <si>
    <t>prvnímu C - 71 atd./. Podle čísel se budou řadit na startu. Pokud by jsme stáhli průběžné pořadí, můžeme prezentaci dělat pouze zakroužkováním příslušného chlapa, popřípadě kdyby došel někdo nový, pouze ho dopíšeme dop příslušné kategorie a dostaně další číslo na konci, ale to bude výjimka 1-2případy.  </t>
  </si>
  <si>
    <t xml:space="preserve">                                     </t>
  </si>
  <si>
    <t>NEDĚLE 25.11. - TOI TOI Cup</t>
  </si>
  <si>
    <t>kategorie žáci, kadeti, junioři, kadetky, ženy</t>
  </si>
  <si>
    <t>opět je na www.cyklokros.cz průběžné pořadí těchto kategorií po závodě v Holých Vrších 17.11.</t>
  </si>
  <si>
    <t>na základě tohoto jim budeme přidělovat čísla, každá kategorie má svoji barvu, pokud bychom to stáhli, stačí opět pouze kroužkovat</t>
  </si>
  <si>
    <t>kategorie muži - je to veřejný závod, moc jich nebude, sepíšeme startovní listinu přímo při prezentaci</t>
  </si>
  <si>
    <t>Zkus prosím o tom Pepo popřemýšlet, zda je to tak možný.</t>
  </si>
  <si>
    <t>Zatím díky a po neděli se ozvu.</t>
  </si>
  <si>
    <t xml:space="preserve">Díky Roman, tel. 602 749 227 </t>
  </si>
  <si>
    <t xml:space="preserve">                          </t>
  </si>
  <si>
    <t>St.č.</t>
  </si>
  <si>
    <t>TOI TOI Cup 2007-2008</t>
  </si>
  <si>
    <t>Starší žáci</t>
  </si>
  <si>
    <t>Kód UCI</t>
  </si>
  <si>
    <t>Čas</t>
  </si>
  <si>
    <t>Odstup</t>
  </si>
  <si>
    <t>CZE19950103</t>
  </si>
  <si>
    <t>CZE19940427</t>
  </si>
  <si>
    <t>CZE19940705</t>
  </si>
  <si>
    <t>CZE19940213</t>
  </si>
  <si>
    <t>CZE19940320</t>
  </si>
  <si>
    <t>CZE19941107</t>
  </si>
  <si>
    <t>CZE19940402</t>
  </si>
  <si>
    <t>CZE19940303</t>
  </si>
  <si>
    <t>CZE19960511</t>
  </si>
  <si>
    <t>CZE19940709</t>
  </si>
  <si>
    <t>CZE19940223</t>
  </si>
  <si>
    <t>CZE19940717</t>
  </si>
  <si>
    <t>CZE19950209</t>
  </si>
  <si>
    <t>CZE19941014</t>
  </si>
  <si>
    <t>CZE19951216</t>
  </si>
  <si>
    <t>CZE19960203</t>
  </si>
  <si>
    <t>CZE19940423</t>
  </si>
  <si>
    <t>CZE19960820</t>
  </si>
  <si>
    <t>CZE19951008</t>
  </si>
  <si>
    <t>CZE19961003</t>
  </si>
  <si>
    <t>CZE19950618</t>
  </si>
  <si>
    <t>CZE19940111</t>
  </si>
  <si>
    <t>CZE19940825</t>
  </si>
  <si>
    <t>CZE19940805</t>
  </si>
  <si>
    <t>CZE19951016</t>
  </si>
  <si>
    <t>CZE19960618</t>
  </si>
  <si>
    <t>CZE19960614</t>
  </si>
  <si>
    <t>CZE19950318</t>
  </si>
  <si>
    <t>VÝSLEDKY</t>
  </si>
  <si>
    <t>Délka závodu: 3 x 2500m</t>
  </si>
  <si>
    <t>Kategorie:</t>
  </si>
  <si>
    <t>Kol</t>
  </si>
  <si>
    <t>CZE19950</t>
  </si>
  <si>
    <t>Startovalo:</t>
  </si>
  <si>
    <t>Nedokončilo:</t>
  </si>
  <si>
    <t>ředitel závodu</t>
  </si>
  <si>
    <t>hlavní rozhodčí</t>
  </si>
  <si>
    <t>Náměšť na Hané</t>
  </si>
  <si>
    <t>25.11.2007</t>
  </si>
  <si>
    <t>Průměrná rychlost vítěze:</t>
  </si>
  <si>
    <t>Dokončilo:</t>
  </si>
  <si>
    <t>Ing. Roman Brandýs</t>
  </si>
  <si>
    <t>Zdeněk Sendler</t>
  </si>
  <si>
    <t>Nedokončili</t>
  </si>
  <si>
    <t>CZE19930813</t>
  </si>
  <si>
    <t>CZE19920829</t>
  </si>
  <si>
    <t>CZE19920329</t>
  </si>
  <si>
    <t>CZE19930601</t>
  </si>
  <si>
    <t>CZE19925827</t>
  </si>
  <si>
    <t>Kadetky</t>
  </si>
  <si>
    <t>Kadeti</t>
  </si>
  <si>
    <t>CZE19920317</t>
  </si>
  <si>
    <t>CZE19920501</t>
  </si>
  <si>
    <t>CZE19920628</t>
  </si>
  <si>
    <t>CZE19920301</t>
  </si>
  <si>
    <t>CZE19920809</t>
  </si>
  <si>
    <t>CZE19920611</t>
  </si>
  <si>
    <t>CZE19930114</t>
  </si>
  <si>
    <t>CZE19930209</t>
  </si>
  <si>
    <t>CZE19931215</t>
  </si>
  <si>
    <t>CZE19931013</t>
  </si>
  <si>
    <t>CZE19930624</t>
  </si>
  <si>
    <t>CZE19920714</t>
  </si>
  <si>
    <t>CZE19921211</t>
  </si>
  <si>
    <t>CZE19931127</t>
  </si>
  <si>
    <t>CZE19920722</t>
  </si>
  <si>
    <t>CZE19930613</t>
  </si>
  <si>
    <t>CZE19920724</t>
  </si>
  <si>
    <t>CZE19930428</t>
  </si>
  <si>
    <t>CZE19920511</t>
  </si>
  <si>
    <t>CZE19920115</t>
  </si>
  <si>
    <t>CZE19850906</t>
  </si>
  <si>
    <t>CZE19810203</t>
  </si>
  <si>
    <t>CZE19910220</t>
  </si>
  <si>
    <t>Ženy</t>
  </si>
  <si>
    <t>CZE19900813</t>
  </si>
  <si>
    <t>CZE19910710</t>
  </si>
  <si>
    <t>CZE19901210</t>
  </si>
  <si>
    <t>CZE19911224</t>
  </si>
  <si>
    <t>CZE19900527</t>
  </si>
  <si>
    <t>CZE19910804</t>
  </si>
  <si>
    <t>CZE19900924</t>
  </si>
  <si>
    <t>CZE19900926</t>
  </si>
  <si>
    <t>CZE19900107</t>
  </si>
  <si>
    <t>CZE19910412</t>
  </si>
  <si>
    <t>CZE19900802</t>
  </si>
  <si>
    <t>CZE19910327</t>
  </si>
  <si>
    <t>CZE19900723</t>
  </si>
  <si>
    <t>CZE19900722</t>
  </si>
  <si>
    <t>CZE19901102</t>
  </si>
  <si>
    <t>CZE19910422</t>
  </si>
  <si>
    <t>CZE19911025</t>
  </si>
  <si>
    <t>CZE19901030</t>
  </si>
  <si>
    <t>CZE19910627</t>
  </si>
  <si>
    <t>Junioři</t>
  </si>
  <si>
    <t>Veřejný závod mužů</t>
  </si>
  <si>
    <t>CZE19900717</t>
  </si>
  <si>
    <t>CZE19900904</t>
  </si>
  <si>
    <t>CZE19900806</t>
  </si>
  <si>
    <t>CZE19910608</t>
  </si>
  <si>
    <t>CZE19900123</t>
  </si>
  <si>
    <t>Březina Petr</t>
  </si>
  <si>
    <t>CZE19770331</t>
  </si>
  <si>
    <t>CZE19860903</t>
  </si>
  <si>
    <t>CZE19841107</t>
  </si>
  <si>
    <t>CZE19890516</t>
  </si>
  <si>
    <t>CZE19880921</t>
  </si>
  <si>
    <t>CZE19890908</t>
  </si>
  <si>
    <t>CZE19890916</t>
  </si>
  <si>
    <t>CZE19880118</t>
  </si>
  <si>
    <t>CZE19891229</t>
  </si>
  <si>
    <t>CZE19890722</t>
  </si>
  <si>
    <t>CZE19891001</t>
  </si>
  <si>
    <t>CZE19890819</t>
  </si>
  <si>
    <t>CZE19891216</t>
  </si>
  <si>
    <t>CZE19821114</t>
  </si>
  <si>
    <t>CZE19870625</t>
  </si>
  <si>
    <t>AUT19720608</t>
  </si>
  <si>
    <t>ZAORAL Marek</t>
  </si>
  <si>
    <t>TJ SIGMA HRANICE</t>
  </si>
  <si>
    <t>CZE19940722</t>
  </si>
  <si>
    <t>CZE19930306</t>
  </si>
  <si>
    <t>VÝVODA Jakub</t>
  </si>
  <si>
    <t>MATEROVÁ Lucie</t>
  </si>
  <si>
    <t>KOPILČÁK Patrik</t>
  </si>
  <si>
    <t>CZE19930430</t>
  </si>
  <si>
    <t>CZE19790828</t>
  </si>
  <si>
    <t>HLAVÁČ Václav</t>
  </si>
  <si>
    <t>MUDŘÍK Josef</t>
  </si>
  <si>
    <t>TJ BOHUMÍN - KOLÍN</t>
  </si>
  <si>
    <t>CYKLO KAŇKOVSKÝ</t>
  </si>
  <si>
    <t>MLODYNIA Lukasz</t>
  </si>
  <si>
    <t>KCP GÓRSKIE ORLY KELLYS TEAM</t>
  </si>
  <si>
    <t>SATINSKÝ Tomáš</t>
  </si>
  <si>
    <t>POL19790714</t>
  </si>
  <si>
    <t>CZE19730715</t>
  </si>
  <si>
    <t>CZE19851204</t>
  </si>
  <si>
    <t>Délka závodu: 5 x 2500m</t>
  </si>
  <si>
    <t>Délka závodu: 6 x 2500m</t>
  </si>
  <si>
    <t>Délka závodu: 8 x 2500m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</si>
</sst>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Yes&quot;;&quot;Yes&quot;;&quot;No&quot;"/>
    <numFmt numFmtId="173" formatCode="&quot;True&quot;;&quot;True&quot;;&quot;False&quot;"/>
    <numFmt numFmtId="174" formatCode="&quot;On&quot;;&quot;On&quot;;&quot;Off&quot;"/>
    <numFmt numFmtId="175" formatCode="[$-809]dd\ mmmm\ yyyy"/>
    <numFmt numFmtId="176" formatCode="#,##0\ &quot;km/h&quot;;\-#,##0\ &quot;km/h&quot;"/>
    <numFmt numFmtId="177" formatCode="hh:mm:ss;@"/>
    <numFmt numFmtId="178" formatCode="#,##0.0000"/>
    <numFmt numFmtId="179" formatCode="#,##0.000"/>
    <numFmt numFmtId="180" formatCode="#,##0.0"/>
    <numFmt numFmtId="181" formatCode="#,##0\ &quot;km/h&quot;"/>
    <numFmt numFmtId="182" formatCode="#,##0.00\ &quot;km/h&quot;"/>
  </numFmts>
  <fonts count="16">
    <font>
      <sz val="10"/>
      <name val="Arial"/>
      <family val="0"/>
    </font>
    <font>
      <u val="single"/>
      <sz val="10"/>
      <color indexed="12"/>
      <name val="Arial"/>
      <family val="0"/>
    </font>
    <font>
      <u val="single"/>
      <sz val="10"/>
      <color indexed="36"/>
      <name val="Arial"/>
      <family val="0"/>
    </font>
    <font>
      <sz val="8"/>
      <name val="Arial"/>
      <family val="0"/>
    </font>
    <font>
      <sz val="16"/>
      <color indexed="8"/>
      <name val="Times New Roman CE"/>
      <family val="0"/>
    </font>
    <font>
      <b/>
      <i/>
      <sz val="12"/>
      <color indexed="8"/>
      <name val="Arial"/>
      <family val="2"/>
    </font>
    <font>
      <sz val="10"/>
      <color indexed="8"/>
      <name val="Arial"/>
      <family val="2"/>
    </font>
    <font>
      <b/>
      <sz val="8"/>
      <color indexed="8"/>
      <name val="Arial"/>
      <family val="2"/>
    </font>
    <font>
      <sz val="8"/>
      <color indexed="8"/>
      <name val="Arial"/>
      <family val="2"/>
    </font>
    <font>
      <b/>
      <sz val="10"/>
      <color indexed="8"/>
      <name val="Arial"/>
      <family val="2"/>
    </font>
    <font>
      <sz val="8"/>
      <color indexed="8"/>
      <name val="Verdana"/>
      <family val="2"/>
    </font>
    <font>
      <b/>
      <sz val="8"/>
      <color indexed="8"/>
      <name val="Verdana"/>
      <family val="2"/>
    </font>
    <font>
      <sz val="7"/>
      <color indexed="8"/>
      <name val="Arial"/>
      <family val="2"/>
    </font>
    <font>
      <b/>
      <sz val="11"/>
      <color indexed="8"/>
      <name val="Times New Roman CE"/>
      <family val="0"/>
    </font>
    <font>
      <sz val="8"/>
      <color indexed="10"/>
      <name val="Verdana"/>
      <family val="2"/>
    </font>
    <font>
      <sz val="8"/>
      <name val="Verdana"/>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horizontal="right" wrapText="1"/>
    </xf>
    <xf numFmtId="20" fontId="0" fillId="0" borderId="0" xfId="0" applyNumberFormat="1" applyAlignment="1">
      <alignment horizontal="center"/>
    </xf>
    <xf numFmtId="0" fontId="0" fillId="0" borderId="0" xfId="0" applyAlignment="1">
      <alignment horizontal="right"/>
    </xf>
    <xf numFmtId="0" fontId="0" fillId="0" borderId="0" xfId="0" applyFont="1" applyAlignment="1">
      <alignment/>
    </xf>
    <xf numFmtId="0" fontId="0" fillId="0" borderId="0" xfId="0" applyAlignment="1">
      <alignment/>
    </xf>
    <xf numFmtId="0" fontId="7" fillId="0" borderId="0" xfId="0" applyFont="1" applyAlignment="1">
      <alignment horizontal="center" wrapText="1"/>
    </xf>
    <xf numFmtId="0" fontId="0" fillId="0" borderId="0" xfId="0" applyAlignment="1">
      <alignment horizontal="left" wrapText="1"/>
    </xf>
    <xf numFmtId="0" fontId="0" fillId="0" borderId="0" xfId="0" applyAlignment="1">
      <alignment horizontal="right" wrapText="1"/>
    </xf>
    <xf numFmtId="0" fontId="8" fillId="0" borderId="0" xfId="0" applyFont="1" applyAlignment="1">
      <alignment horizontal="right" wrapText="1"/>
    </xf>
    <xf numFmtId="0" fontId="7" fillId="0" borderId="0" xfId="0" applyFont="1" applyAlignment="1">
      <alignment horizontal="right" wrapText="1"/>
    </xf>
    <xf numFmtId="0" fontId="7" fillId="0" borderId="0" xfId="0" applyFont="1" applyAlignment="1">
      <alignment horizontal="left" wrapText="1"/>
    </xf>
    <xf numFmtId="0" fontId="10" fillId="0" borderId="0" xfId="0" applyFont="1" applyAlignment="1">
      <alignment horizontal="right" wrapText="1"/>
    </xf>
    <xf numFmtId="0" fontId="10"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center" wrapText="1"/>
    </xf>
    <xf numFmtId="0" fontId="10" fillId="0" borderId="0" xfId="0" applyFont="1" applyAlignment="1">
      <alignment horizontal="left"/>
    </xf>
    <xf numFmtId="0" fontId="8" fillId="0" borderId="0" xfId="0" applyFont="1" applyAlignment="1">
      <alignment horizontal="right"/>
    </xf>
    <xf numFmtId="0" fontId="9" fillId="0" borderId="0" xfId="0" applyFont="1" applyAlignment="1">
      <alignment horizontal="left"/>
    </xf>
    <xf numFmtId="0" fontId="0" fillId="0" borderId="0" xfId="0" applyAlignment="1">
      <alignment horizontal="center"/>
    </xf>
    <xf numFmtId="182" fontId="3" fillId="0" borderId="0" xfId="0" applyNumberFormat="1" applyFont="1" applyAlignment="1">
      <alignment/>
    </xf>
    <xf numFmtId="177" fontId="10" fillId="0" borderId="0" xfId="0" applyNumberFormat="1" applyFont="1" applyAlignment="1">
      <alignment horizontal="center" wrapText="1"/>
    </xf>
    <xf numFmtId="21" fontId="10" fillId="0" borderId="0" xfId="0" applyNumberFormat="1" applyFont="1" applyAlignment="1">
      <alignment horizontal="center" wrapText="1"/>
    </xf>
    <xf numFmtId="0" fontId="11" fillId="0" borderId="0" xfId="0" applyFont="1" applyAlignment="1">
      <alignment horizontal="center" wrapText="1"/>
    </xf>
    <xf numFmtId="177" fontId="0" fillId="0" borderId="0" xfId="0" applyNumberFormat="1" applyAlignment="1">
      <alignment horizontal="center"/>
    </xf>
    <xf numFmtId="0" fontId="10" fillId="0" borderId="0" xfId="0" applyFont="1" applyAlignment="1">
      <alignment horizontal="center" wrapText="1"/>
    </xf>
    <xf numFmtId="0" fontId="13" fillId="0" borderId="0" xfId="0" applyFont="1" applyAlignment="1">
      <alignment/>
    </xf>
    <xf numFmtId="0" fontId="14" fillId="0" borderId="0" xfId="0" applyFont="1" applyAlignment="1">
      <alignment horizontal="left" wrapText="1"/>
    </xf>
    <xf numFmtId="0" fontId="11"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center" wrapText="1"/>
    </xf>
    <xf numFmtId="0" fontId="7"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0" fontId="8" fillId="0" borderId="0" xfId="0" applyFont="1" applyAlignment="1">
      <alignment horizontal="right"/>
    </xf>
    <xf numFmtId="0" fontId="0" fillId="0" borderId="0" xfId="0" applyAlignment="1">
      <alignment/>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horizontal="right" wrapText="1"/>
    </xf>
    <xf numFmtId="0" fontId="0" fillId="0" borderId="0" xfId="0" applyAlignment="1">
      <alignment horizontal="right" wrapText="1"/>
    </xf>
    <xf numFmtId="0" fontId="7" fillId="0" borderId="0" xfId="0" applyFont="1" applyAlignment="1">
      <alignment horizontal="center" wrapText="1"/>
    </xf>
    <xf numFmtId="0" fontId="12" fillId="0" borderId="0" xfId="0" applyFont="1" applyAlignment="1">
      <alignment horizont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9"/>
  <sheetViews>
    <sheetView workbookViewId="0" topLeftCell="A1">
      <selection activeCell="A6" sqref="A6"/>
    </sheetView>
  </sheetViews>
  <sheetFormatPr defaultColWidth="9.140625" defaultRowHeight="12.75"/>
  <cols>
    <col min="1" max="1" width="50.7109375" style="0" customWidth="1"/>
  </cols>
  <sheetData>
    <row r="1" ht="12.75">
      <c r="A1" s="4" t="s">
        <v>145</v>
      </c>
    </row>
    <row r="2" ht="12.75">
      <c r="A2" s="4" t="s">
        <v>146</v>
      </c>
    </row>
    <row r="4" ht="12.75">
      <c r="A4" s="4" t="s">
        <v>147</v>
      </c>
    </row>
    <row r="5" ht="12.75">
      <c r="A5" s="4" t="s">
        <v>148</v>
      </c>
    </row>
    <row r="6" ht="12.75">
      <c r="A6" s="4" t="s">
        <v>149</v>
      </c>
    </row>
    <row r="8" ht="12.75">
      <c r="A8" s="4" t="s">
        <v>150</v>
      </c>
    </row>
    <row r="9" ht="12.75">
      <c r="A9" t="s">
        <v>151</v>
      </c>
    </row>
    <row r="10" ht="12.75">
      <c r="A10" s="4" t="s">
        <v>152</v>
      </c>
    </row>
    <row r="11" ht="12.75">
      <c r="A11" s="4" t="s">
        <v>153</v>
      </c>
    </row>
    <row r="13" ht="12.75">
      <c r="A13" s="4" t="s">
        <v>154</v>
      </c>
    </row>
    <row r="14" ht="12.75">
      <c r="A14" s="4" t="s">
        <v>155</v>
      </c>
    </row>
    <row r="15" ht="12.75">
      <c r="A15" t="s">
        <v>156</v>
      </c>
    </row>
    <row r="16" ht="12.75">
      <c r="A16" s="4" t="s">
        <v>157</v>
      </c>
    </row>
    <row r="18" ht="12.75">
      <c r="A18" s="4" t="s">
        <v>158</v>
      </c>
    </row>
    <row r="20" ht="12.75">
      <c r="A20" s="4" t="s">
        <v>159</v>
      </c>
    </row>
    <row r="21" ht="12.75">
      <c r="A21" s="4" t="s">
        <v>160</v>
      </c>
    </row>
    <row r="22" ht="12.75">
      <c r="A22" s="4" t="s">
        <v>161</v>
      </c>
    </row>
    <row r="23" ht="12.75">
      <c r="A23" s="4" t="s">
        <v>162</v>
      </c>
    </row>
    <row r="26" spans="1:3" ht="12.75">
      <c r="A26" s="3" t="s">
        <v>140</v>
      </c>
      <c r="B26" s="2">
        <v>0.4583333333333333</v>
      </c>
      <c r="C26" t="s">
        <v>137</v>
      </c>
    </row>
    <row r="27" spans="1:3" ht="12.75">
      <c r="A27" s="1" t="s">
        <v>139</v>
      </c>
      <c r="B27" s="2">
        <v>0.4791666666666667</v>
      </c>
      <c r="C27" t="s">
        <v>138</v>
      </c>
    </row>
    <row r="28" spans="1:3" ht="12.75">
      <c r="A28" s="1" t="s">
        <v>144</v>
      </c>
      <c r="B28" s="2">
        <v>0.5069444444444444</v>
      </c>
      <c r="C28" t="s">
        <v>141</v>
      </c>
    </row>
    <row r="29" spans="1:3" ht="12.75">
      <c r="A29" s="1" t="s">
        <v>142</v>
      </c>
      <c r="B29" s="2">
        <v>0.5069444444444444</v>
      </c>
      <c r="C29" t="s">
        <v>143</v>
      </c>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workbookViewId="0" topLeftCell="A2">
      <selection activeCell="A6" sqref="A6"/>
    </sheetView>
  </sheetViews>
  <sheetFormatPr defaultColWidth="9.140625" defaultRowHeight="12.75"/>
  <cols>
    <col min="1" max="1" width="8.57421875" style="0" customWidth="1"/>
    <col min="2" max="2" width="6.00390625" style="0" customWidth="1"/>
    <col min="3" max="3" width="12.421875" style="0" customWidth="1"/>
    <col min="4" max="4" width="19.7109375" style="0" customWidth="1"/>
    <col min="5" max="5" width="26.28125" style="0" customWidth="1"/>
    <col min="6" max="7" width="9.8515625" style="0" customWidth="1"/>
    <col min="8" max="8" width="3.421875" style="0" bestFit="1" customWidth="1"/>
    <col min="9" max="9" width="8.421875" style="0" customWidth="1"/>
  </cols>
  <sheetData>
    <row r="1" spans="1:9" ht="22.5" customHeight="1">
      <c r="A1" s="36" t="s">
        <v>164</v>
      </c>
      <c r="B1" s="32"/>
      <c r="C1" s="32"/>
      <c r="D1" s="32"/>
      <c r="E1" s="32"/>
      <c r="F1" s="32"/>
      <c r="G1" s="32"/>
      <c r="H1" s="32"/>
      <c r="I1" s="32"/>
    </row>
    <row r="2" spans="1:9" ht="20.25">
      <c r="A2" s="37" t="s">
        <v>197</v>
      </c>
      <c r="B2" s="32"/>
      <c r="C2" s="32"/>
      <c r="D2" s="32"/>
      <c r="E2" s="32"/>
      <c r="F2" s="32"/>
      <c r="G2" s="32"/>
      <c r="H2" s="32"/>
      <c r="I2" s="32"/>
    </row>
    <row r="3" spans="1:9" ht="18" customHeight="1">
      <c r="A3" s="38" t="s">
        <v>206</v>
      </c>
      <c r="B3" s="32"/>
      <c r="C3" s="32"/>
      <c r="D3" s="32"/>
      <c r="E3" s="32"/>
      <c r="F3" s="32"/>
      <c r="G3" s="32"/>
      <c r="H3" s="32"/>
      <c r="I3" s="32"/>
    </row>
    <row r="4" spans="1:9" ht="18" customHeight="1">
      <c r="A4" s="39" t="s">
        <v>207</v>
      </c>
      <c r="B4" s="35"/>
      <c r="C4" s="35"/>
      <c r="D4" s="35"/>
      <c r="E4" s="35"/>
      <c r="F4" s="35"/>
      <c r="G4" s="35"/>
      <c r="H4" s="35"/>
      <c r="I4" s="35"/>
    </row>
    <row r="5" spans="1:9" ht="18" customHeight="1">
      <c r="A5" s="31" t="s">
        <v>198</v>
      </c>
      <c r="B5" s="32"/>
      <c r="C5" s="32"/>
      <c r="D5" s="32"/>
      <c r="E5" s="32"/>
      <c r="F5" s="32"/>
      <c r="G5" s="32"/>
      <c r="H5" s="32"/>
      <c r="I5" s="32"/>
    </row>
    <row r="6" spans="1:9" s="5" customFormat="1" ht="12.75">
      <c r="A6" s="17" t="s">
        <v>199</v>
      </c>
      <c r="B6" s="33" t="s">
        <v>165</v>
      </c>
      <c r="C6" s="33"/>
      <c r="D6" s="33"/>
      <c r="E6" s="34" t="s">
        <v>208</v>
      </c>
      <c r="F6" s="35"/>
      <c r="G6" s="35"/>
      <c r="H6" s="35"/>
      <c r="I6" s="20" t="e">
        <f>7.5*(0.0416666666666667/F9)</f>
        <v>#DIV/0!</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c r="B9" s="12">
        <v>1</v>
      </c>
      <c r="C9" s="25" t="s">
        <v>169</v>
      </c>
      <c r="D9" s="14" t="s">
        <v>4</v>
      </c>
      <c r="E9" s="13" t="s">
        <v>5</v>
      </c>
      <c r="F9" s="21">
        <v>0</v>
      </c>
      <c r="G9" s="22">
        <f aca="true" t="shared" si="0" ref="G9:G38">+F9-$F$9</f>
        <v>0</v>
      </c>
      <c r="H9" s="23"/>
      <c r="I9" s="23">
        <v>340</v>
      </c>
    </row>
    <row r="10" spans="1:9" ht="12.75">
      <c r="A10" s="12"/>
      <c r="B10" s="12">
        <v>2</v>
      </c>
      <c r="C10" s="25" t="s">
        <v>171</v>
      </c>
      <c r="D10" s="14" t="s">
        <v>6</v>
      </c>
      <c r="E10" s="13" t="s">
        <v>7</v>
      </c>
      <c r="F10" s="21">
        <v>310</v>
      </c>
      <c r="G10" s="22">
        <f t="shared" si="0"/>
        <v>310</v>
      </c>
      <c r="H10" s="23"/>
      <c r="I10" s="23">
        <v>310</v>
      </c>
    </row>
    <row r="11" spans="1:9" ht="12.75">
      <c r="A11" s="12"/>
      <c r="B11" s="12">
        <v>3</v>
      </c>
      <c r="C11" s="25" t="s">
        <v>170</v>
      </c>
      <c r="D11" s="14" t="s">
        <v>8</v>
      </c>
      <c r="E11" s="13" t="s">
        <v>9</v>
      </c>
      <c r="F11" s="21">
        <v>275</v>
      </c>
      <c r="G11" s="22">
        <f t="shared" si="0"/>
        <v>275</v>
      </c>
      <c r="H11" s="23"/>
      <c r="I11" s="23">
        <v>275</v>
      </c>
    </row>
    <row r="12" spans="1:9" ht="12.75">
      <c r="A12" s="12"/>
      <c r="B12" s="12">
        <v>4</v>
      </c>
      <c r="C12" s="25" t="s">
        <v>172</v>
      </c>
      <c r="D12" s="14" t="s">
        <v>10</v>
      </c>
      <c r="E12" s="13" t="s">
        <v>11</v>
      </c>
      <c r="F12" s="21">
        <v>230</v>
      </c>
      <c r="G12" s="22">
        <f t="shared" si="0"/>
        <v>230</v>
      </c>
      <c r="H12" s="23"/>
      <c r="I12" s="23">
        <v>230</v>
      </c>
    </row>
    <row r="13" spans="1:9" ht="12.75">
      <c r="A13" s="12"/>
      <c r="B13" s="12">
        <v>5</v>
      </c>
      <c r="C13" s="25" t="s">
        <v>175</v>
      </c>
      <c r="D13" s="14" t="s">
        <v>12</v>
      </c>
      <c r="E13" s="13" t="s">
        <v>13</v>
      </c>
      <c r="F13" s="21">
        <v>176</v>
      </c>
      <c r="G13" s="22">
        <f t="shared" si="0"/>
        <v>176</v>
      </c>
      <c r="H13" s="23"/>
      <c r="I13" s="23">
        <v>176</v>
      </c>
    </row>
    <row r="14" spans="1:9" ht="12.75">
      <c r="A14" s="12"/>
      <c r="B14" s="12">
        <v>6</v>
      </c>
      <c r="C14" s="25" t="s">
        <v>176</v>
      </c>
      <c r="D14" s="14" t="s">
        <v>14</v>
      </c>
      <c r="E14" s="13" t="s">
        <v>15</v>
      </c>
      <c r="F14" s="21">
        <v>166</v>
      </c>
      <c r="G14" s="22">
        <f t="shared" si="0"/>
        <v>166</v>
      </c>
      <c r="H14" s="23"/>
      <c r="I14" s="23">
        <v>166</v>
      </c>
    </row>
    <row r="15" spans="1:9" ht="12.75">
      <c r="A15" s="12"/>
      <c r="B15" s="12">
        <v>7</v>
      </c>
      <c r="C15" s="25" t="s">
        <v>174</v>
      </c>
      <c r="D15" s="14" t="s">
        <v>16</v>
      </c>
      <c r="E15" s="13" t="s">
        <v>11</v>
      </c>
      <c r="F15" s="21">
        <v>158</v>
      </c>
      <c r="G15" s="22">
        <f t="shared" si="0"/>
        <v>158</v>
      </c>
      <c r="H15" s="23"/>
      <c r="I15" s="23">
        <v>158</v>
      </c>
    </row>
    <row r="16" spans="1:9" ht="12.75">
      <c r="A16" s="12"/>
      <c r="B16" s="12">
        <v>8</v>
      </c>
      <c r="C16" s="25" t="s">
        <v>180</v>
      </c>
      <c r="D16" s="14" t="s">
        <v>17</v>
      </c>
      <c r="E16" s="13" t="s">
        <v>18</v>
      </c>
      <c r="F16" s="21">
        <v>153</v>
      </c>
      <c r="G16" s="22">
        <f t="shared" si="0"/>
        <v>153</v>
      </c>
      <c r="H16" s="23"/>
      <c r="I16" s="23">
        <v>153</v>
      </c>
    </row>
    <row r="17" spans="1:9" ht="12.75">
      <c r="A17" s="12"/>
      <c r="B17" s="12">
        <v>9</v>
      </c>
      <c r="C17" s="25" t="s">
        <v>179</v>
      </c>
      <c r="D17" s="14" t="s">
        <v>19</v>
      </c>
      <c r="E17" s="13" t="s">
        <v>5</v>
      </c>
      <c r="F17" s="21">
        <v>140</v>
      </c>
      <c r="G17" s="22">
        <f t="shared" si="0"/>
        <v>140</v>
      </c>
      <c r="H17" s="23"/>
      <c r="I17" s="23">
        <v>140</v>
      </c>
    </row>
    <row r="18" spans="1:9" ht="12.75">
      <c r="A18" s="12"/>
      <c r="B18" s="12">
        <v>10</v>
      </c>
      <c r="C18" s="25" t="s">
        <v>178</v>
      </c>
      <c r="D18" s="14" t="s">
        <v>20</v>
      </c>
      <c r="E18" s="13" t="s">
        <v>11</v>
      </c>
      <c r="F18" s="21">
        <v>126</v>
      </c>
      <c r="G18" s="22">
        <f t="shared" si="0"/>
        <v>126</v>
      </c>
      <c r="H18" s="23"/>
      <c r="I18" s="23">
        <v>126</v>
      </c>
    </row>
    <row r="19" spans="1:9" ht="12.75">
      <c r="A19" s="12"/>
      <c r="B19" s="12">
        <v>11</v>
      </c>
      <c r="C19" s="25" t="s">
        <v>177</v>
      </c>
      <c r="D19" s="14" t="s">
        <v>21</v>
      </c>
      <c r="E19" s="13" t="s">
        <v>22</v>
      </c>
      <c r="F19" s="21">
        <v>114</v>
      </c>
      <c r="G19" s="22">
        <f t="shared" si="0"/>
        <v>114</v>
      </c>
      <c r="H19" s="23"/>
      <c r="I19" s="23">
        <v>114</v>
      </c>
    </row>
    <row r="20" spans="1:9" ht="12.75">
      <c r="A20" s="12"/>
      <c r="B20" s="12">
        <v>12</v>
      </c>
      <c r="C20" s="25" t="s">
        <v>189</v>
      </c>
      <c r="D20" s="14" t="s">
        <v>23</v>
      </c>
      <c r="E20" s="13" t="s">
        <v>24</v>
      </c>
      <c r="F20" s="21">
        <v>111</v>
      </c>
      <c r="G20" s="22">
        <f t="shared" si="0"/>
        <v>111</v>
      </c>
      <c r="H20" s="23"/>
      <c r="I20" s="23">
        <v>111</v>
      </c>
    </row>
    <row r="21" spans="1:9" ht="12.75">
      <c r="A21" s="12"/>
      <c r="B21" s="12">
        <v>13</v>
      </c>
      <c r="C21" s="25" t="s">
        <v>181</v>
      </c>
      <c r="D21" s="14" t="s">
        <v>25</v>
      </c>
      <c r="E21" s="13" t="s">
        <v>18</v>
      </c>
      <c r="F21" s="21">
        <v>108</v>
      </c>
      <c r="G21" s="22">
        <f t="shared" si="0"/>
        <v>108</v>
      </c>
      <c r="H21" s="23"/>
      <c r="I21" s="23">
        <v>108</v>
      </c>
    </row>
    <row r="22" spans="1:9" ht="12.75">
      <c r="A22" s="12"/>
      <c r="B22" s="12">
        <v>14</v>
      </c>
      <c r="C22" s="25" t="s">
        <v>190</v>
      </c>
      <c r="D22" s="14" t="s">
        <v>26</v>
      </c>
      <c r="E22" s="13" t="s">
        <v>5</v>
      </c>
      <c r="F22" s="21">
        <v>103</v>
      </c>
      <c r="G22" s="22">
        <f t="shared" si="0"/>
        <v>103</v>
      </c>
      <c r="H22" s="23"/>
      <c r="I22" s="23">
        <v>103</v>
      </c>
    </row>
    <row r="23" spans="1:9" ht="12.75">
      <c r="A23" s="12"/>
      <c r="B23" s="12">
        <v>15</v>
      </c>
      <c r="C23" s="25" t="s">
        <v>183</v>
      </c>
      <c r="D23" s="14" t="s">
        <v>27</v>
      </c>
      <c r="E23" s="13" t="s">
        <v>7</v>
      </c>
      <c r="F23" s="21">
        <v>84</v>
      </c>
      <c r="G23" s="22">
        <f t="shared" si="0"/>
        <v>84</v>
      </c>
      <c r="H23" s="23"/>
      <c r="I23" s="23">
        <v>84</v>
      </c>
    </row>
    <row r="24" spans="1:9" ht="12.75">
      <c r="A24" s="12"/>
      <c r="B24" s="12">
        <v>16</v>
      </c>
      <c r="C24" s="25" t="s">
        <v>182</v>
      </c>
      <c r="D24" s="14" t="s">
        <v>28</v>
      </c>
      <c r="E24" s="13" t="s">
        <v>7</v>
      </c>
      <c r="F24" s="21">
        <v>74</v>
      </c>
      <c r="G24" s="22">
        <f t="shared" si="0"/>
        <v>74</v>
      </c>
      <c r="H24" s="23"/>
      <c r="I24" s="23">
        <v>74</v>
      </c>
    </row>
    <row r="25" spans="1:9" ht="12.75">
      <c r="A25" s="12"/>
      <c r="B25" s="12">
        <v>17</v>
      </c>
      <c r="C25" s="25" t="s">
        <v>173</v>
      </c>
      <c r="D25" s="14" t="s">
        <v>29</v>
      </c>
      <c r="E25" s="13" t="s">
        <v>11</v>
      </c>
      <c r="F25" s="21">
        <v>65</v>
      </c>
      <c r="G25" s="22">
        <f t="shared" si="0"/>
        <v>65</v>
      </c>
      <c r="H25" s="23"/>
      <c r="I25" s="23">
        <v>65</v>
      </c>
    </row>
    <row r="26" spans="1:9" ht="12.75">
      <c r="A26" s="12"/>
      <c r="B26" s="12">
        <v>18</v>
      </c>
      <c r="C26" s="25" t="s">
        <v>191</v>
      </c>
      <c r="D26" s="14" t="s">
        <v>30</v>
      </c>
      <c r="E26" s="13" t="s">
        <v>11</v>
      </c>
      <c r="F26" s="21">
        <v>63</v>
      </c>
      <c r="G26" s="22">
        <f t="shared" si="0"/>
        <v>63</v>
      </c>
      <c r="H26" s="23"/>
      <c r="I26" s="23">
        <v>63</v>
      </c>
    </row>
    <row r="27" spans="1:9" ht="12.75">
      <c r="A27" s="12"/>
      <c r="B27" s="12">
        <v>19</v>
      </c>
      <c r="C27" s="25" t="s">
        <v>186</v>
      </c>
      <c r="D27" s="14" t="s">
        <v>31</v>
      </c>
      <c r="E27" s="13" t="s">
        <v>7</v>
      </c>
      <c r="F27" s="21">
        <v>53</v>
      </c>
      <c r="G27" s="22">
        <f t="shared" si="0"/>
        <v>53</v>
      </c>
      <c r="H27" s="23"/>
      <c r="I27" s="23">
        <v>53</v>
      </c>
    </row>
    <row r="28" spans="1:9" ht="12.75">
      <c r="A28" s="12"/>
      <c r="B28" s="12">
        <v>20</v>
      </c>
      <c r="C28" s="25" t="s">
        <v>188</v>
      </c>
      <c r="D28" s="14" t="s">
        <v>32</v>
      </c>
      <c r="E28" s="13" t="s">
        <v>33</v>
      </c>
      <c r="F28" s="21">
        <v>49</v>
      </c>
      <c r="G28" s="22">
        <f t="shared" si="0"/>
        <v>49</v>
      </c>
      <c r="H28" s="23"/>
      <c r="I28" s="23">
        <v>49</v>
      </c>
    </row>
    <row r="29" spans="1:9" ht="12.75">
      <c r="A29" s="12"/>
      <c r="B29" s="12">
        <v>21</v>
      </c>
      <c r="C29" s="25" t="s">
        <v>192</v>
      </c>
      <c r="D29" s="14" t="s">
        <v>34</v>
      </c>
      <c r="E29" s="13" t="s">
        <v>24</v>
      </c>
      <c r="F29" s="21">
        <v>42</v>
      </c>
      <c r="G29" s="22">
        <f t="shared" si="0"/>
        <v>42</v>
      </c>
      <c r="H29" s="23"/>
      <c r="I29" s="23">
        <v>42</v>
      </c>
    </row>
    <row r="30" spans="1:9" ht="12.75">
      <c r="A30" s="12"/>
      <c r="B30" s="12">
        <v>22</v>
      </c>
      <c r="C30" s="25" t="s">
        <v>196</v>
      </c>
      <c r="D30" s="14" t="s">
        <v>35</v>
      </c>
      <c r="E30" s="13" t="s">
        <v>24</v>
      </c>
      <c r="F30" s="21">
        <v>36</v>
      </c>
      <c r="G30" s="22">
        <f t="shared" si="0"/>
        <v>36</v>
      </c>
      <c r="H30" s="23"/>
      <c r="I30" s="23">
        <v>36</v>
      </c>
    </row>
    <row r="31" spans="1:9" ht="12.75">
      <c r="A31" s="12"/>
      <c r="B31" s="12">
        <v>23</v>
      </c>
      <c r="C31" s="25"/>
      <c r="D31" s="14" t="s">
        <v>36</v>
      </c>
      <c r="E31" s="13" t="s">
        <v>37</v>
      </c>
      <c r="F31" s="21">
        <v>35</v>
      </c>
      <c r="G31" s="22">
        <f t="shared" si="0"/>
        <v>35</v>
      </c>
      <c r="H31" s="23"/>
      <c r="I31" s="23">
        <v>35</v>
      </c>
    </row>
    <row r="32" spans="1:9" ht="12.75">
      <c r="A32" s="12"/>
      <c r="B32" s="12">
        <v>24</v>
      </c>
      <c r="C32" s="27" t="s">
        <v>201</v>
      </c>
      <c r="D32" s="14" t="s">
        <v>38</v>
      </c>
      <c r="E32" s="13" t="s">
        <v>39</v>
      </c>
      <c r="F32" s="21">
        <v>28</v>
      </c>
      <c r="G32" s="22">
        <f t="shared" si="0"/>
        <v>28</v>
      </c>
      <c r="H32" s="23"/>
      <c r="I32" s="23">
        <v>28</v>
      </c>
    </row>
    <row r="33" spans="1:9" ht="12.75">
      <c r="A33" s="12"/>
      <c r="B33" s="12">
        <v>25</v>
      </c>
      <c r="C33" s="25" t="s">
        <v>184</v>
      </c>
      <c r="D33" s="14" t="s">
        <v>40</v>
      </c>
      <c r="E33" s="13" t="s">
        <v>7</v>
      </c>
      <c r="F33" s="21">
        <v>25</v>
      </c>
      <c r="G33" s="22">
        <f t="shared" si="0"/>
        <v>25</v>
      </c>
      <c r="H33" s="23"/>
      <c r="I33" s="23">
        <v>25</v>
      </c>
    </row>
    <row r="34" spans="1:9" ht="12.75">
      <c r="A34" s="12"/>
      <c r="B34" s="12">
        <v>26</v>
      </c>
      <c r="C34" s="25" t="s">
        <v>193</v>
      </c>
      <c r="D34" s="14" t="s">
        <v>41</v>
      </c>
      <c r="E34" s="13" t="s">
        <v>42</v>
      </c>
      <c r="F34" s="21">
        <v>24</v>
      </c>
      <c r="G34" s="22">
        <f t="shared" si="0"/>
        <v>24</v>
      </c>
      <c r="H34" s="23"/>
      <c r="I34" s="23">
        <v>24</v>
      </c>
    </row>
    <row r="35" spans="1:9" ht="12.75">
      <c r="A35" s="12"/>
      <c r="B35" s="12">
        <v>27</v>
      </c>
      <c r="C35" s="25" t="s">
        <v>194</v>
      </c>
      <c r="D35" s="14" t="s">
        <v>43</v>
      </c>
      <c r="E35" s="13" t="s">
        <v>44</v>
      </c>
      <c r="F35" s="21">
        <v>21</v>
      </c>
      <c r="G35" s="22">
        <f t="shared" si="0"/>
        <v>21</v>
      </c>
      <c r="H35" s="23"/>
      <c r="I35" s="23">
        <v>21</v>
      </c>
    </row>
    <row r="36" spans="1:9" ht="12.75">
      <c r="A36" s="12"/>
      <c r="B36" s="12">
        <v>28</v>
      </c>
      <c r="C36" s="25" t="s">
        <v>195</v>
      </c>
      <c r="D36" s="14" t="s">
        <v>45</v>
      </c>
      <c r="E36" s="13" t="s">
        <v>46</v>
      </c>
      <c r="F36" s="21">
        <v>18</v>
      </c>
      <c r="G36" s="22">
        <f t="shared" si="0"/>
        <v>18</v>
      </c>
      <c r="H36" s="23"/>
      <c r="I36" s="23">
        <v>18</v>
      </c>
    </row>
    <row r="37" spans="1:9" ht="12.75">
      <c r="A37" s="12"/>
      <c r="B37" s="12">
        <v>29</v>
      </c>
      <c r="C37" s="25" t="s">
        <v>185</v>
      </c>
      <c r="D37" s="14" t="s">
        <v>47</v>
      </c>
      <c r="E37" s="13" t="s">
        <v>18</v>
      </c>
      <c r="F37" s="21">
        <v>14</v>
      </c>
      <c r="G37" s="22">
        <f t="shared" si="0"/>
        <v>14</v>
      </c>
      <c r="H37" s="23"/>
      <c r="I37" s="23">
        <v>14</v>
      </c>
    </row>
    <row r="38" spans="1:9" ht="12.75">
      <c r="A38" s="12"/>
      <c r="B38" s="12">
        <v>30</v>
      </c>
      <c r="C38" s="25" t="s">
        <v>187</v>
      </c>
      <c r="D38" s="14" t="s">
        <v>48</v>
      </c>
      <c r="E38" s="13" t="s">
        <v>5</v>
      </c>
      <c r="F38" s="21">
        <v>12</v>
      </c>
      <c r="G38" s="22">
        <f t="shared" si="0"/>
        <v>12</v>
      </c>
      <c r="H38" s="23"/>
      <c r="I38" s="23">
        <v>12</v>
      </c>
    </row>
    <row r="39" spans="1:9" ht="12.75">
      <c r="A39" s="12"/>
      <c r="B39" s="12"/>
      <c r="C39" s="25"/>
      <c r="D39" s="14"/>
      <c r="E39" s="13"/>
      <c r="F39" s="21"/>
      <c r="G39" s="22"/>
      <c r="H39" s="23"/>
      <c r="I39" s="23"/>
    </row>
    <row r="40" spans="1:9" ht="12.75">
      <c r="A40" s="12"/>
      <c r="B40" s="12"/>
      <c r="C40" s="25"/>
      <c r="D40" s="14"/>
      <c r="E40" s="13"/>
      <c r="F40" s="21"/>
      <c r="G40" s="22"/>
      <c r="H40" s="23"/>
      <c r="I40" s="23"/>
    </row>
    <row r="41" spans="1:9" ht="12.75">
      <c r="A41" s="12"/>
      <c r="B41" s="12"/>
      <c r="C41" s="25"/>
      <c r="D41" s="14"/>
      <c r="E41" s="13"/>
      <c r="F41" s="21"/>
      <c r="G41" s="22"/>
      <c r="H41" s="23"/>
      <c r="I41" s="23"/>
    </row>
    <row r="42" spans="1:9" ht="12.75">
      <c r="A42" s="12"/>
      <c r="B42" s="12"/>
      <c r="C42" s="25"/>
      <c r="D42" s="14"/>
      <c r="E42" s="13"/>
      <c r="F42" s="21"/>
      <c r="G42" s="22"/>
      <c r="H42" s="23"/>
      <c r="I42" s="23"/>
    </row>
    <row r="43" spans="1:9" ht="12.75">
      <c r="A43" s="12"/>
      <c r="B43" s="12"/>
      <c r="C43" s="25"/>
      <c r="D43" s="14"/>
      <c r="E43" s="13"/>
      <c r="F43" s="21"/>
      <c r="G43" s="22"/>
      <c r="H43" s="23"/>
      <c r="I43" s="23"/>
    </row>
    <row r="44" spans="1:9" ht="12.75">
      <c r="A44" s="12"/>
      <c r="B44" s="12"/>
      <c r="C44" s="25"/>
      <c r="D44" s="14"/>
      <c r="E44" s="13"/>
      <c r="F44" s="21"/>
      <c r="G44" s="22"/>
      <c r="H44" s="23"/>
      <c r="I44" s="23"/>
    </row>
    <row r="45" spans="1:9" ht="12.75">
      <c r="A45" s="12"/>
      <c r="B45" s="12"/>
      <c r="C45" s="25"/>
      <c r="D45" s="14"/>
      <c r="E45" s="13"/>
      <c r="F45" s="21"/>
      <c r="G45" s="22"/>
      <c r="H45" s="23"/>
      <c r="I45" s="23"/>
    </row>
    <row r="46" spans="1:9" ht="12.75">
      <c r="A46" s="12"/>
      <c r="B46" s="12"/>
      <c r="C46" s="25"/>
      <c r="D46" s="14"/>
      <c r="E46" s="13"/>
      <c r="F46" s="21"/>
      <c r="G46" s="22"/>
      <c r="H46" s="23"/>
      <c r="I46" s="23"/>
    </row>
    <row r="47" spans="1:9" ht="12.75">
      <c r="A47" s="12"/>
      <c r="B47" s="12"/>
      <c r="C47" s="25"/>
      <c r="D47" s="14"/>
      <c r="E47" s="13"/>
      <c r="F47" s="24"/>
      <c r="G47" s="19"/>
      <c r="H47" s="25"/>
      <c r="I47" s="23"/>
    </row>
    <row r="48" spans="1:9" ht="12.75">
      <c r="A48" s="12"/>
      <c r="B48" s="12"/>
      <c r="C48" s="25"/>
      <c r="D48" s="14"/>
      <c r="E48" s="13"/>
      <c r="F48" s="24"/>
      <c r="G48" s="19"/>
      <c r="H48" s="25"/>
      <c r="I48" s="23"/>
    </row>
    <row r="49" spans="1:9" ht="12.75">
      <c r="A49" s="12"/>
      <c r="B49" s="12"/>
      <c r="C49" s="25"/>
      <c r="D49" s="14"/>
      <c r="E49" s="13"/>
      <c r="F49" s="24"/>
      <c r="G49" s="19"/>
      <c r="H49" s="25"/>
      <c r="I49" s="23"/>
    </row>
    <row r="50" spans="1:8" ht="12.75">
      <c r="A50" s="9" t="s">
        <v>202</v>
      </c>
      <c r="B50" s="11">
        <f>COUNTA(B9:B49)</f>
        <v>30</v>
      </c>
      <c r="C50" s="11"/>
      <c r="D50" s="9" t="s">
        <v>209</v>
      </c>
      <c r="E50" s="11">
        <f>COUNTA(F9:F49)</f>
        <v>30</v>
      </c>
      <c r="F50" s="40" t="s">
        <v>203</v>
      </c>
      <c r="G50" s="41"/>
      <c r="H50" s="11">
        <f>+B50-E50</f>
        <v>0</v>
      </c>
    </row>
    <row r="51" spans="1:8" ht="14.25">
      <c r="A51" s="26" t="s">
        <v>212</v>
      </c>
      <c r="B51" s="11"/>
      <c r="C51" s="11"/>
      <c r="D51" s="9"/>
      <c r="E51" s="11"/>
      <c r="F51" s="9"/>
      <c r="G51" s="8"/>
      <c r="H51" s="11"/>
    </row>
    <row r="52" spans="1:8" ht="14.25">
      <c r="A52" s="26"/>
      <c r="B52" s="11"/>
      <c r="C52" s="11"/>
      <c r="D52" s="9"/>
      <c r="E52" s="11"/>
      <c r="F52" s="9"/>
      <c r="G52" s="8"/>
      <c r="H52" s="11"/>
    </row>
    <row r="53" spans="1:8" ht="12.75">
      <c r="A53" s="9"/>
      <c r="B53" s="11"/>
      <c r="C53" s="11"/>
      <c r="D53" s="9"/>
      <c r="E53" s="11"/>
      <c r="F53" s="9"/>
      <c r="G53" s="8"/>
      <c r="H53" s="11"/>
    </row>
    <row r="54" spans="1:8" ht="12.75">
      <c r="A54" s="9"/>
      <c r="B54" s="11"/>
      <c r="C54" s="11"/>
      <c r="D54" s="9"/>
      <c r="E54" s="11"/>
      <c r="F54" s="9"/>
      <c r="G54" s="8"/>
      <c r="H54" s="11"/>
    </row>
    <row r="55" spans="3:8" ht="12.75">
      <c r="C55" s="42" t="s">
        <v>210</v>
      </c>
      <c r="D55" s="42"/>
      <c r="E55" s="6"/>
      <c r="F55" s="31" t="s">
        <v>211</v>
      </c>
      <c r="G55" s="35"/>
      <c r="H55" s="35"/>
    </row>
    <row r="56" spans="1:8" ht="12.75">
      <c r="A56" s="7"/>
      <c r="B56" s="7"/>
      <c r="C56" s="43" t="s">
        <v>204</v>
      </c>
      <c r="D56" s="43"/>
      <c r="E56" s="15"/>
      <c r="F56" s="43" t="s">
        <v>205</v>
      </c>
      <c r="G56" s="35"/>
      <c r="H56" s="35"/>
    </row>
  </sheetData>
  <mergeCells count="12">
    <mergeCell ref="F50:G50"/>
    <mergeCell ref="C55:D55"/>
    <mergeCell ref="C56:D56"/>
    <mergeCell ref="F55:H55"/>
    <mergeCell ref="F56:H56"/>
    <mergeCell ref="A5:I5"/>
    <mergeCell ref="B6:D6"/>
    <mergeCell ref="E6:H6"/>
    <mergeCell ref="A1:I1"/>
    <mergeCell ref="A2:I2"/>
    <mergeCell ref="A3:I3"/>
    <mergeCell ref="A4:I4"/>
  </mergeCells>
  <printOptions/>
  <pageMargins left="0.1968503937007874" right="0.1968503937007874" top="0.5905511811023623" bottom="0.984251968503937" header="0.31496062992125984" footer="0.5118110236220472"/>
  <pageSetup fitToHeight="1" fitToWidth="1" horizontalDpi="600" verticalDpi="600" orientation="portrait" paperSize="9" scale="97" r:id="rId1"/>
  <headerFooter alignWithMargins="0">
    <oddFooter>&amp;LVytištěno: &amp;T  &amp;D&amp;RStránka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workbookViewId="0" topLeftCell="A6">
      <selection activeCell="B15" sqref="B15"/>
    </sheetView>
  </sheetViews>
  <sheetFormatPr defaultColWidth="9.140625" defaultRowHeight="12.75"/>
  <cols>
    <col min="1" max="1" width="8.57421875" style="0" customWidth="1"/>
    <col min="2" max="2" width="6.00390625" style="0" customWidth="1"/>
    <col min="3" max="3" width="12.421875" style="0" bestFit="1" customWidth="1"/>
    <col min="4" max="4" width="19.7109375" style="0" customWidth="1"/>
    <col min="5" max="5" width="26.28125" style="0" customWidth="1"/>
    <col min="6" max="7" width="9.8515625" style="0" customWidth="1"/>
    <col min="8" max="8" width="3.421875" style="0" bestFit="1" customWidth="1"/>
    <col min="9" max="9" width="8.421875" style="0" customWidth="1"/>
  </cols>
  <sheetData>
    <row r="1" spans="1:9" ht="20.25">
      <c r="A1" s="37" t="s">
        <v>164</v>
      </c>
      <c r="B1" s="32"/>
      <c r="C1" s="32"/>
      <c r="D1" s="32"/>
      <c r="E1" s="32"/>
      <c r="F1" s="32"/>
      <c r="G1" s="32"/>
      <c r="H1" s="32"/>
      <c r="I1" s="32"/>
    </row>
    <row r="2" spans="1:9" ht="20.25">
      <c r="A2" s="37" t="s">
        <v>197</v>
      </c>
      <c r="B2" s="32"/>
      <c r="C2" s="32"/>
      <c r="D2" s="32"/>
      <c r="E2" s="32"/>
      <c r="F2" s="32"/>
      <c r="G2" s="32"/>
      <c r="H2" s="32"/>
      <c r="I2" s="32"/>
    </row>
    <row r="3" spans="1:9" ht="15">
      <c r="A3" s="38" t="s">
        <v>206</v>
      </c>
      <c r="B3" s="32"/>
      <c r="C3" s="32"/>
      <c r="D3" s="32"/>
      <c r="E3" s="32"/>
      <c r="F3" s="32"/>
      <c r="G3" s="32"/>
      <c r="H3" s="32"/>
      <c r="I3" s="32"/>
    </row>
    <row r="4" spans="1:9" ht="12.75">
      <c r="A4" s="39" t="s">
        <v>207</v>
      </c>
      <c r="B4" s="35"/>
      <c r="C4" s="35"/>
      <c r="D4" s="35"/>
      <c r="E4" s="35"/>
      <c r="F4" s="35"/>
      <c r="G4" s="35"/>
      <c r="H4" s="35"/>
      <c r="I4" s="35"/>
    </row>
    <row r="5" spans="1:9" ht="12.75">
      <c r="A5" s="31" t="s">
        <v>198</v>
      </c>
      <c r="B5" s="32"/>
      <c r="C5" s="32"/>
      <c r="D5" s="32"/>
      <c r="E5" s="32"/>
      <c r="F5" s="32"/>
      <c r="G5" s="32"/>
      <c r="H5" s="32"/>
      <c r="I5" s="32"/>
    </row>
    <row r="6" spans="1:9" s="5" customFormat="1" ht="12.75">
      <c r="A6" s="17" t="s">
        <v>199</v>
      </c>
      <c r="B6" s="33" t="s">
        <v>165</v>
      </c>
      <c r="C6" s="33"/>
      <c r="D6" s="33"/>
      <c r="E6" s="34" t="s">
        <v>208</v>
      </c>
      <c r="F6" s="35"/>
      <c r="G6" s="35"/>
      <c r="H6" s="35"/>
      <c r="I6" s="20">
        <f>7.5*(0.0416666666666667/F9)</f>
        <v>19.067796610169506</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v>1</v>
      </c>
      <c r="B9" s="12">
        <v>1</v>
      </c>
      <c r="C9" s="25" t="s">
        <v>169</v>
      </c>
      <c r="D9" s="14" t="s">
        <v>4</v>
      </c>
      <c r="E9" s="13" t="s">
        <v>5</v>
      </c>
      <c r="F9" s="21">
        <v>0.01638888888888889</v>
      </c>
      <c r="G9" s="22"/>
      <c r="H9" s="23"/>
      <c r="I9" s="23">
        <v>60</v>
      </c>
    </row>
    <row r="10" spans="1:9" ht="12.75">
      <c r="A10" s="12">
        <v>2</v>
      </c>
      <c r="B10" s="12">
        <v>2</v>
      </c>
      <c r="C10" s="25" t="s">
        <v>171</v>
      </c>
      <c r="D10" s="14" t="s">
        <v>6</v>
      </c>
      <c r="E10" s="13" t="s">
        <v>7</v>
      </c>
      <c r="F10" s="21">
        <v>0.016701388888888887</v>
      </c>
      <c r="G10" s="22">
        <f aca="true" t="shared" si="0" ref="G10:G26">+F10-$F$9</f>
        <v>0.0003124999999999968</v>
      </c>
      <c r="H10" s="23"/>
      <c r="I10" s="23">
        <v>50</v>
      </c>
    </row>
    <row r="11" spans="1:9" ht="12.75">
      <c r="A11" s="12">
        <v>3</v>
      </c>
      <c r="B11" s="12">
        <v>5</v>
      </c>
      <c r="C11" s="25" t="s">
        <v>175</v>
      </c>
      <c r="D11" s="14" t="s">
        <v>12</v>
      </c>
      <c r="E11" s="13" t="s">
        <v>13</v>
      </c>
      <c r="F11" s="21">
        <v>0.017002314814814814</v>
      </c>
      <c r="G11" s="22">
        <f t="shared" si="0"/>
        <v>0.0006134259259259235</v>
      </c>
      <c r="H11" s="23"/>
      <c r="I11" s="23">
        <v>45</v>
      </c>
    </row>
    <row r="12" spans="1:9" ht="12.75">
      <c r="A12" s="12">
        <v>4</v>
      </c>
      <c r="B12" s="12">
        <v>17</v>
      </c>
      <c r="C12" s="25" t="s">
        <v>173</v>
      </c>
      <c r="D12" s="14" t="s">
        <v>29</v>
      </c>
      <c r="E12" s="13" t="s">
        <v>11</v>
      </c>
      <c r="F12" s="21">
        <v>0.017222222222222222</v>
      </c>
      <c r="G12" s="22">
        <f t="shared" si="0"/>
        <v>0.0008333333333333318</v>
      </c>
      <c r="H12" s="23"/>
      <c r="I12" s="23">
        <v>40</v>
      </c>
    </row>
    <row r="13" spans="1:9" ht="12.75">
      <c r="A13" s="12">
        <v>5</v>
      </c>
      <c r="B13" s="12">
        <v>8</v>
      </c>
      <c r="C13" s="25" t="s">
        <v>180</v>
      </c>
      <c r="D13" s="14" t="s">
        <v>17</v>
      </c>
      <c r="E13" s="13" t="s">
        <v>18</v>
      </c>
      <c r="F13" s="21">
        <v>0.017384259259259262</v>
      </c>
      <c r="G13" s="22">
        <f t="shared" si="0"/>
        <v>0.0009953703703703722</v>
      </c>
      <c r="H13" s="23"/>
      <c r="I13" s="23">
        <v>35</v>
      </c>
    </row>
    <row r="14" spans="1:9" ht="12.75">
      <c r="A14" s="12">
        <v>6</v>
      </c>
      <c r="B14" s="12">
        <v>31</v>
      </c>
      <c r="C14" s="25" t="s">
        <v>289</v>
      </c>
      <c r="D14" s="14" t="s">
        <v>291</v>
      </c>
      <c r="E14" s="13" t="s">
        <v>288</v>
      </c>
      <c r="F14" s="21">
        <v>0.01826388888888889</v>
      </c>
      <c r="G14" s="22">
        <f t="shared" si="0"/>
        <v>0.0018749999999999982</v>
      </c>
      <c r="H14" s="23"/>
      <c r="I14" s="23">
        <v>30</v>
      </c>
    </row>
    <row r="15" spans="1:9" ht="12.75">
      <c r="A15" s="12">
        <v>7</v>
      </c>
      <c r="B15" s="12">
        <v>10</v>
      </c>
      <c r="C15" s="25" t="s">
        <v>178</v>
      </c>
      <c r="D15" s="14" t="s">
        <v>20</v>
      </c>
      <c r="E15" s="13" t="s">
        <v>11</v>
      </c>
      <c r="F15" s="21">
        <v>0.018333333333333333</v>
      </c>
      <c r="G15" s="22">
        <f t="shared" si="0"/>
        <v>0.001944444444444443</v>
      </c>
      <c r="H15" s="23"/>
      <c r="I15" s="23">
        <v>28</v>
      </c>
    </row>
    <row r="16" spans="1:9" ht="12.75">
      <c r="A16" s="12">
        <v>8</v>
      </c>
      <c r="B16" s="12">
        <v>9</v>
      </c>
      <c r="C16" s="25" t="s">
        <v>179</v>
      </c>
      <c r="D16" s="14" t="s">
        <v>19</v>
      </c>
      <c r="E16" s="13" t="s">
        <v>5</v>
      </c>
      <c r="F16" s="21">
        <v>0.019143518518518518</v>
      </c>
      <c r="G16" s="22">
        <f t="shared" si="0"/>
        <v>0.0027546296296296277</v>
      </c>
      <c r="H16" s="23"/>
      <c r="I16" s="23">
        <v>26</v>
      </c>
    </row>
    <row r="17" spans="1:9" ht="12.75">
      <c r="A17" s="12">
        <v>9</v>
      </c>
      <c r="B17" s="12">
        <v>7</v>
      </c>
      <c r="C17" s="25" t="s">
        <v>174</v>
      </c>
      <c r="D17" s="14" t="s">
        <v>16</v>
      </c>
      <c r="E17" s="13" t="s">
        <v>11</v>
      </c>
      <c r="F17" s="21">
        <v>0.01951388888888889</v>
      </c>
      <c r="G17" s="22">
        <f t="shared" si="0"/>
        <v>0.0031249999999999993</v>
      </c>
      <c r="H17" s="23"/>
      <c r="I17" s="23">
        <v>24</v>
      </c>
    </row>
    <row r="18" spans="1:9" ht="12.75">
      <c r="A18" s="12">
        <v>10</v>
      </c>
      <c r="B18" s="12">
        <v>14</v>
      </c>
      <c r="C18" s="25" t="s">
        <v>190</v>
      </c>
      <c r="D18" s="14" t="s">
        <v>26</v>
      </c>
      <c r="E18" s="13" t="s">
        <v>5</v>
      </c>
      <c r="F18" s="21">
        <v>0.01989583333333333</v>
      </c>
      <c r="G18" s="22">
        <f t="shared" si="0"/>
        <v>0.003506944444444441</v>
      </c>
      <c r="H18" s="23"/>
      <c r="I18" s="23">
        <v>22</v>
      </c>
    </row>
    <row r="19" spans="1:9" ht="12.75">
      <c r="A19" s="12">
        <v>11</v>
      </c>
      <c r="B19" s="12">
        <v>16</v>
      </c>
      <c r="C19" s="25" t="s">
        <v>182</v>
      </c>
      <c r="D19" s="14" t="s">
        <v>28</v>
      </c>
      <c r="E19" s="13" t="s">
        <v>7</v>
      </c>
      <c r="F19" s="21">
        <v>0.02005787037037037</v>
      </c>
      <c r="G19" s="22">
        <f t="shared" si="0"/>
        <v>0.003668981481481478</v>
      </c>
      <c r="H19" s="23"/>
      <c r="I19" s="23">
        <v>20</v>
      </c>
    </row>
    <row r="20" spans="1:9" ht="12.75">
      <c r="A20" s="12">
        <v>12</v>
      </c>
      <c r="B20" s="12">
        <v>13</v>
      </c>
      <c r="C20" s="25" t="s">
        <v>181</v>
      </c>
      <c r="D20" s="14" t="s">
        <v>25</v>
      </c>
      <c r="E20" s="13" t="s">
        <v>18</v>
      </c>
      <c r="F20" s="21">
        <v>0.02050925925925926</v>
      </c>
      <c r="G20" s="22">
        <f t="shared" si="0"/>
        <v>0.004120370370370368</v>
      </c>
      <c r="H20" s="23"/>
      <c r="I20" s="23">
        <v>19</v>
      </c>
    </row>
    <row r="21" spans="1:9" ht="12.75">
      <c r="A21" s="12">
        <v>13</v>
      </c>
      <c r="B21" s="12">
        <v>11</v>
      </c>
      <c r="C21" s="25" t="s">
        <v>177</v>
      </c>
      <c r="D21" s="14" t="s">
        <v>21</v>
      </c>
      <c r="E21" s="13" t="s">
        <v>22</v>
      </c>
      <c r="F21" s="21">
        <v>0.020972222222222222</v>
      </c>
      <c r="G21" s="22">
        <f t="shared" si="0"/>
        <v>0.004583333333333332</v>
      </c>
      <c r="H21" s="23"/>
      <c r="I21" s="23">
        <v>18</v>
      </c>
    </row>
    <row r="22" spans="1:9" ht="12.75">
      <c r="A22" s="12">
        <v>14</v>
      </c>
      <c r="B22" s="12">
        <v>18</v>
      </c>
      <c r="C22" s="25" t="s">
        <v>191</v>
      </c>
      <c r="D22" s="14" t="s">
        <v>30</v>
      </c>
      <c r="E22" s="13" t="s">
        <v>11</v>
      </c>
      <c r="F22" s="21">
        <v>0.02148148148148148</v>
      </c>
      <c r="G22" s="22">
        <f t="shared" si="0"/>
        <v>0.0050925925925925895</v>
      </c>
      <c r="H22" s="23"/>
      <c r="I22" s="23">
        <v>17</v>
      </c>
    </row>
    <row r="23" spans="1:9" ht="12.75">
      <c r="A23" s="12">
        <v>15</v>
      </c>
      <c r="B23" s="12">
        <v>15</v>
      </c>
      <c r="C23" s="25" t="s">
        <v>183</v>
      </c>
      <c r="D23" s="14" t="s">
        <v>27</v>
      </c>
      <c r="E23" s="13" t="s">
        <v>7</v>
      </c>
      <c r="F23" s="21">
        <v>0.021840277777777778</v>
      </c>
      <c r="G23" s="22">
        <f t="shared" si="0"/>
        <v>0.0054513888888888876</v>
      </c>
      <c r="H23" s="23"/>
      <c r="I23" s="23">
        <v>16</v>
      </c>
    </row>
    <row r="24" spans="1:9" ht="12.75">
      <c r="A24" s="12">
        <v>16</v>
      </c>
      <c r="B24" s="12">
        <v>25</v>
      </c>
      <c r="C24" s="25" t="s">
        <v>184</v>
      </c>
      <c r="D24" s="14" t="s">
        <v>40</v>
      </c>
      <c r="E24" s="13" t="s">
        <v>7</v>
      </c>
      <c r="F24" s="21">
        <v>0.0225</v>
      </c>
      <c r="G24" s="22">
        <f t="shared" si="0"/>
        <v>0.006111111111111109</v>
      </c>
      <c r="H24" s="23"/>
      <c r="I24" s="23">
        <v>15</v>
      </c>
    </row>
    <row r="25" spans="1:9" ht="12.75">
      <c r="A25" s="12">
        <v>17</v>
      </c>
      <c r="B25" s="12">
        <v>29</v>
      </c>
      <c r="C25" s="25" t="s">
        <v>185</v>
      </c>
      <c r="D25" s="14" t="s">
        <v>47</v>
      </c>
      <c r="E25" s="13" t="s">
        <v>18</v>
      </c>
      <c r="F25" s="21">
        <v>0.024513888888888887</v>
      </c>
      <c r="G25" s="22">
        <f t="shared" si="0"/>
        <v>0.008124999999999997</v>
      </c>
      <c r="H25" s="23"/>
      <c r="I25" s="23">
        <v>14</v>
      </c>
    </row>
    <row r="26" spans="1:9" ht="12.75">
      <c r="A26" s="12">
        <v>18</v>
      </c>
      <c r="B26" s="12">
        <v>32</v>
      </c>
      <c r="C26" s="25" t="s">
        <v>194</v>
      </c>
      <c r="D26" s="14" t="s">
        <v>43</v>
      </c>
      <c r="E26" s="13" t="s">
        <v>44</v>
      </c>
      <c r="F26" s="21">
        <v>0.02652777777777778</v>
      </c>
      <c r="G26" s="22">
        <f t="shared" si="0"/>
        <v>0.010138888888888888</v>
      </c>
      <c r="H26" s="23"/>
      <c r="I26" s="23">
        <v>13</v>
      </c>
    </row>
    <row r="27" spans="1:9" ht="12.75">
      <c r="A27" s="12">
        <v>19</v>
      </c>
      <c r="B27" s="12">
        <v>20</v>
      </c>
      <c r="C27" s="25" t="s">
        <v>188</v>
      </c>
      <c r="D27" s="14" t="s">
        <v>32</v>
      </c>
      <c r="E27" s="13" t="s">
        <v>33</v>
      </c>
      <c r="F27" s="21"/>
      <c r="G27" s="22"/>
      <c r="H27" s="23">
        <v>1</v>
      </c>
      <c r="I27" s="23">
        <v>12</v>
      </c>
    </row>
    <row r="28" spans="1:9" ht="12.75">
      <c r="A28" s="12"/>
      <c r="B28" s="12"/>
      <c r="C28" s="25"/>
      <c r="D28" s="14"/>
      <c r="E28" s="13"/>
      <c r="F28" s="24"/>
      <c r="G28" s="19"/>
      <c r="H28" s="25"/>
      <c r="I28" s="23"/>
    </row>
    <row r="29" spans="1:8" ht="12.75">
      <c r="A29" s="9" t="s">
        <v>202</v>
      </c>
      <c r="B29" s="11">
        <f>COUNTA(B9:B27)</f>
        <v>19</v>
      </c>
      <c r="C29" s="11"/>
      <c r="D29" s="9" t="s">
        <v>209</v>
      </c>
      <c r="E29" s="11">
        <v>19</v>
      </c>
      <c r="F29" s="40" t="s">
        <v>203</v>
      </c>
      <c r="G29" s="41"/>
      <c r="H29" s="11"/>
    </row>
    <row r="30" spans="1:8" ht="14.25">
      <c r="A30" s="26"/>
      <c r="B30" s="11"/>
      <c r="C30" s="11"/>
      <c r="D30" s="9"/>
      <c r="E30" s="11"/>
      <c r="F30" s="9"/>
      <c r="G30" s="8"/>
      <c r="H30" s="11"/>
    </row>
    <row r="31" spans="1:8" ht="12.75">
      <c r="A31" s="9"/>
      <c r="B31" s="11"/>
      <c r="C31" s="11"/>
      <c r="D31" s="9"/>
      <c r="E31" s="11"/>
      <c r="F31" s="9"/>
      <c r="G31" s="8"/>
      <c r="H31" s="11"/>
    </row>
    <row r="32" spans="1:8" ht="12.75">
      <c r="A32" s="9"/>
      <c r="B32" s="11"/>
      <c r="C32" s="11"/>
      <c r="D32" s="9"/>
      <c r="E32" s="11"/>
      <c r="F32" s="9"/>
      <c r="G32" s="8"/>
      <c r="H32" s="11"/>
    </row>
    <row r="33" spans="3:8" ht="12.75">
      <c r="C33" s="42" t="s">
        <v>210</v>
      </c>
      <c r="D33" s="42"/>
      <c r="E33" s="6"/>
      <c r="F33" s="31" t="s">
        <v>211</v>
      </c>
      <c r="G33" s="35"/>
      <c r="H33" s="35"/>
    </row>
    <row r="34" spans="1:8" ht="12.75">
      <c r="A34" s="7"/>
      <c r="B34" s="7"/>
      <c r="C34" s="43" t="s">
        <v>204</v>
      </c>
      <c r="D34" s="43"/>
      <c r="E34" s="15"/>
      <c r="F34" s="43" t="s">
        <v>205</v>
      </c>
      <c r="G34" s="35"/>
      <c r="H34" s="35"/>
    </row>
  </sheetData>
  <mergeCells count="12">
    <mergeCell ref="A5:I5"/>
    <mergeCell ref="B6:D6"/>
    <mergeCell ref="E6:H6"/>
    <mergeCell ref="A1:I1"/>
    <mergeCell ref="A2:I2"/>
    <mergeCell ref="A3:I3"/>
    <mergeCell ref="A4:I4"/>
    <mergeCell ref="F29:G29"/>
    <mergeCell ref="C33:D33"/>
    <mergeCell ref="C34:D34"/>
    <mergeCell ref="F33:H33"/>
    <mergeCell ref="F34:H34"/>
  </mergeCells>
  <printOptions/>
  <pageMargins left="0.1968503937007874" right="0.1968503937007874" top="0.5905511811023623" bottom="0.984251968503937" header="0.31496062992125984" footer="0.5118110236220472"/>
  <pageSetup fitToHeight="1" fitToWidth="1" horizontalDpi="600" verticalDpi="600" orientation="portrait" paperSize="9" scale="98" r:id="rId1"/>
  <headerFooter alignWithMargins="0">
    <oddFooter>&amp;LVytištěno: &amp;T  &amp;D&amp;RStránka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B15" sqref="B15"/>
    </sheetView>
  </sheetViews>
  <sheetFormatPr defaultColWidth="9.140625" defaultRowHeight="12.75"/>
  <cols>
    <col min="1" max="1" width="8.57421875" style="0" customWidth="1"/>
    <col min="2" max="2" width="6.00390625" style="0" customWidth="1"/>
    <col min="3" max="3" width="12.421875" style="0" customWidth="1"/>
    <col min="4" max="4" width="23.57421875" style="0" customWidth="1"/>
    <col min="5" max="5" width="26.28125" style="0" customWidth="1"/>
    <col min="6" max="7" width="9.8515625" style="0" customWidth="1"/>
    <col min="8" max="8" width="3.421875" style="0" bestFit="1" customWidth="1"/>
    <col min="9" max="9" width="8.421875" style="0" customWidth="1"/>
  </cols>
  <sheetData>
    <row r="1" spans="1:9" ht="20.25">
      <c r="A1" s="37" t="s">
        <v>164</v>
      </c>
      <c r="B1" s="32"/>
      <c r="C1" s="32"/>
      <c r="D1" s="32"/>
      <c r="E1" s="32"/>
      <c r="F1" s="32"/>
      <c r="G1" s="32"/>
      <c r="H1" s="32"/>
      <c r="I1" s="32"/>
    </row>
    <row r="2" spans="1:9" ht="20.25">
      <c r="A2" s="37" t="s">
        <v>197</v>
      </c>
      <c r="B2" s="32"/>
      <c r="C2" s="32"/>
      <c r="D2" s="32"/>
      <c r="E2" s="32"/>
      <c r="F2" s="32"/>
      <c r="G2" s="32"/>
      <c r="H2" s="32"/>
      <c r="I2" s="32"/>
    </row>
    <row r="3" spans="1:9" ht="15">
      <c r="A3" s="38" t="s">
        <v>206</v>
      </c>
      <c r="B3" s="32"/>
      <c r="C3" s="32"/>
      <c r="D3" s="32"/>
      <c r="E3" s="32"/>
      <c r="F3" s="32"/>
      <c r="G3" s="32"/>
      <c r="H3" s="32"/>
      <c r="I3" s="32"/>
    </row>
    <row r="4" spans="1:9" ht="12.75">
      <c r="A4" s="39" t="s">
        <v>207</v>
      </c>
      <c r="B4" s="35"/>
      <c r="C4" s="35"/>
      <c r="D4" s="35"/>
      <c r="E4" s="35"/>
      <c r="F4" s="35"/>
      <c r="G4" s="35"/>
      <c r="H4" s="35"/>
      <c r="I4" s="35"/>
    </row>
    <row r="5" spans="1:9" ht="12.75">
      <c r="A5" s="31" t="s">
        <v>198</v>
      </c>
      <c r="B5" s="32"/>
      <c r="C5" s="32"/>
      <c r="D5" s="32"/>
      <c r="E5" s="32"/>
      <c r="F5" s="32"/>
      <c r="G5" s="32"/>
      <c r="H5" s="32"/>
      <c r="I5" s="32"/>
    </row>
    <row r="6" spans="1:9" s="5" customFormat="1" ht="12.75">
      <c r="A6" s="17" t="s">
        <v>199</v>
      </c>
      <c r="B6" s="33" t="s">
        <v>218</v>
      </c>
      <c r="C6" s="33"/>
      <c r="D6" s="33"/>
      <c r="E6" s="34" t="s">
        <v>208</v>
      </c>
      <c r="F6" s="35"/>
      <c r="G6" s="35"/>
      <c r="H6" s="35"/>
      <c r="I6" s="20">
        <f>7.5*(0.0416666666666667/F9)</f>
        <v>16.61538461538463</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v>1</v>
      </c>
      <c r="B9" s="12">
        <v>55</v>
      </c>
      <c r="C9" s="25" t="s">
        <v>215</v>
      </c>
      <c r="D9" s="14" t="s">
        <v>53</v>
      </c>
      <c r="E9" s="13" t="s">
        <v>54</v>
      </c>
      <c r="F9" s="21">
        <v>0.01880787037037037</v>
      </c>
      <c r="G9" s="22"/>
      <c r="H9" s="23"/>
      <c r="I9" s="23">
        <v>60</v>
      </c>
    </row>
    <row r="10" spans="1:9" ht="12.75">
      <c r="A10" s="12">
        <v>2</v>
      </c>
      <c r="B10" s="12">
        <v>53</v>
      </c>
      <c r="C10" s="25" t="s">
        <v>213</v>
      </c>
      <c r="D10" s="14" t="s">
        <v>51</v>
      </c>
      <c r="E10" s="13" t="s">
        <v>15</v>
      </c>
      <c r="F10" s="21">
        <v>0.020185185185185184</v>
      </c>
      <c r="G10" s="22">
        <f>+F10-$F$9</f>
        <v>0.0013773148148148139</v>
      </c>
      <c r="H10" s="23"/>
      <c r="I10" s="23">
        <v>50</v>
      </c>
    </row>
    <row r="11" spans="1:9" ht="12.75">
      <c r="A11" s="12">
        <v>3</v>
      </c>
      <c r="B11" s="12">
        <v>52</v>
      </c>
      <c r="C11" s="25" t="s">
        <v>214</v>
      </c>
      <c r="D11" s="14" t="s">
        <v>49</v>
      </c>
      <c r="E11" s="13" t="s">
        <v>50</v>
      </c>
      <c r="F11" s="21">
        <v>0.02050925925925926</v>
      </c>
      <c r="G11" s="22">
        <f>+F11-$F$9</f>
        <v>0.0017013888888888877</v>
      </c>
      <c r="H11" s="23"/>
      <c r="I11" s="23">
        <v>45</v>
      </c>
    </row>
    <row r="12" spans="1:9" ht="12.75">
      <c r="A12" s="12">
        <v>4</v>
      </c>
      <c r="B12" s="12">
        <v>60</v>
      </c>
      <c r="C12" s="25" t="s">
        <v>290</v>
      </c>
      <c r="D12" s="14" t="s">
        <v>292</v>
      </c>
      <c r="E12" s="13" t="s">
        <v>56</v>
      </c>
      <c r="F12" s="21">
        <v>0.021400462962962965</v>
      </c>
      <c r="G12" s="22">
        <f>+F12-$F$9</f>
        <v>0.0025925925925925943</v>
      </c>
      <c r="H12" s="23"/>
      <c r="I12" s="23">
        <v>40</v>
      </c>
    </row>
    <row r="13" spans="1:9" ht="12.75">
      <c r="A13" s="12">
        <v>5</v>
      </c>
      <c r="B13" s="12">
        <v>54</v>
      </c>
      <c r="C13" s="25" t="s">
        <v>216</v>
      </c>
      <c r="D13" s="14" t="s">
        <v>52</v>
      </c>
      <c r="E13" s="13" t="s">
        <v>50</v>
      </c>
      <c r="F13" s="21">
        <v>0.022141203703703705</v>
      </c>
      <c r="G13" s="22">
        <f>+F13-$F$9</f>
        <v>0.003333333333333334</v>
      </c>
      <c r="H13" s="23"/>
      <c r="I13" s="23">
        <v>35</v>
      </c>
    </row>
    <row r="14" spans="1:9" ht="12.75">
      <c r="A14" s="12">
        <v>6</v>
      </c>
      <c r="B14" s="12">
        <v>57</v>
      </c>
      <c r="C14" s="25" t="s">
        <v>217</v>
      </c>
      <c r="D14" s="14" t="s">
        <v>55</v>
      </c>
      <c r="E14" s="13" t="s">
        <v>44</v>
      </c>
      <c r="F14" s="21">
        <v>0.023298611111111107</v>
      </c>
      <c r="G14" s="22">
        <f>+F14-$F$9</f>
        <v>0.004490740740740736</v>
      </c>
      <c r="H14" s="23"/>
      <c r="I14" s="23">
        <v>30</v>
      </c>
    </row>
    <row r="15" spans="1:9" ht="12.75">
      <c r="A15" s="12"/>
      <c r="B15" s="12"/>
      <c r="C15" s="25"/>
      <c r="D15" s="14"/>
      <c r="E15" s="13"/>
      <c r="F15" s="24"/>
      <c r="G15" s="19"/>
      <c r="H15" s="25"/>
      <c r="I15" s="23"/>
    </row>
    <row r="16" spans="1:8" ht="12.75">
      <c r="A16" s="9" t="s">
        <v>202</v>
      </c>
      <c r="B16" s="11">
        <f>COUNTA(B9:B14)</f>
        <v>6</v>
      </c>
      <c r="C16" s="11"/>
      <c r="D16" s="9" t="s">
        <v>209</v>
      </c>
      <c r="E16" s="11">
        <v>6</v>
      </c>
      <c r="F16" s="40" t="s">
        <v>203</v>
      </c>
      <c r="G16" s="41"/>
      <c r="H16" s="11">
        <v>0</v>
      </c>
    </row>
    <row r="17" spans="1:8" ht="14.25">
      <c r="A17" s="26"/>
      <c r="B17" s="11"/>
      <c r="C17" s="11"/>
      <c r="D17" s="9"/>
      <c r="E17" s="11"/>
      <c r="F17" s="9"/>
      <c r="G17" s="8"/>
      <c r="H17" s="11"/>
    </row>
    <row r="18" spans="1:8" ht="12.75">
      <c r="A18" s="9"/>
      <c r="B18" s="11"/>
      <c r="C18" s="11"/>
      <c r="D18" s="9"/>
      <c r="E18" s="11"/>
      <c r="F18" s="9"/>
      <c r="G18" s="8"/>
      <c r="H18" s="11"/>
    </row>
    <row r="19" spans="1:8" ht="12.75">
      <c r="A19" s="9"/>
      <c r="B19" s="11"/>
      <c r="C19" s="11"/>
      <c r="D19" s="9"/>
      <c r="E19" s="11"/>
      <c r="F19" s="9"/>
      <c r="G19" s="8"/>
      <c r="H19" s="11"/>
    </row>
    <row r="20" spans="3:8" ht="12.75">
      <c r="C20" s="42" t="s">
        <v>210</v>
      </c>
      <c r="D20" s="42"/>
      <c r="E20" s="6"/>
      <c r="F20" s="31" t="s">
        <v>211</v>
      </c>
      <c r="G20" s="35"/>
      <c r="H20" s="35"/>
    </row>
    <row r="21" spans="1:8" ht="12.75">
      <c r="A21" s="7"/>
      <c r="B21" s="7"/>
      <c r="C21" s="43" t="s">
        <v>204</v>
      </c>
      <c r="D21" s="43"/>
      <c r="E21" s="15"/>
      <c r="F21" s="43" t="s">
        <v>205</v>
      </c>
      <c r="G21" s="35"/>
      <c r="H21" s="35"/>
    </row>
  </sheetData>
  <mergeCells count="12">
    <mergeCell ref="A5:I5"/>
    <mergeCell ref="B6:D6"/>
    <mergeCell ref="E6:H6"/>
    <mergeCell ref="A1:I1"/>
    <mergeCell ref="A2:I2"/>
    <mergeCell ref="A3:I3"/>
    <mergeCell ref="A4:I4"/>
    <mergeCell ref="F16:G16"/>
    <mergeCell ref="C20:D20"/>
    <mergeCell ref="C21:D21"/>
    <mergeCell ref="F20:H20"/>
    <mergeCell ref="F21:H21"/>
  </mergeCells>
  <printOptions/>
  <pageMargins left="0.1968503937007874" right="0.1968503937007874" top="0.5905511811023623" bottom="0.984251968503937" header="0.31496062992125984" footer="0.5118110236220472"/>
  <pageSetup fitToHeight="1" fitToWidth="1" horizontalDpi="600" verticalDpi="600" orientation="portrait" paperSize="9" scale="94" r:id="rId1"/>
  <headerFooter alignWithMargins="0">
    <oddFooter>&amp;LVytištěno: &amp;T  &amp;D&amp;RStránka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6"/>
  <sheetViews>
    <sheetView workbookViewId="0" topLeftCell="A5">
      <selection activeCell="B15" sqref="B15"/>
    </sheetView>
  </sheetViews>
  <sheetFormatPr defaultColWidth="9.140625" defaultRowHeight="12.75"/>
  <cols>
    <col min="1" max="1" width="8.57421875" style="0" customWidth="1"/>
    <col min="2" max="2" width="6.00390625" style="0" customWidth="1"/>
    <col min="3" max="3" width="12.421875" style="0" customWidth="1"/>
    <col min="4" max="4" width="19.28125" style="0" bestFit="1" customWidth="1"/>
    <col min="5" max="5" width="30.7109375" style="0" bestFit="1" customWidth="1"/>
    <col min="6" max="7" width="9.8515625" style="0" customWidth="1"/>
    <col min="8" max="8" width="3.421875" style="0" bestFit="1" customWidth="1"/>
    <col min="9" max="9" width="8.421875" style="0" customWidth="1"/>
  </cols>
  <sheetData>
    <row r="1" spans="1:9" ht="20.25">
      <c r="A1" s="37" t="s">
        <v>164</v>
      </c>
      <c r="B1" s="32"/>
      <c r="C1" s="32"/>
      <c r="D1" s="32"/>
      <c r="E1" s="32"/>
      <c r="F1" s="32"/>
      <c r="G1" s="32"/>
      <c r="H1" s="32"/>
      <c r="I1" s="32"/>
    </row>
    <row r="2" spans="1:9" ht="20.25">
      <c r="A2" s="37" t="s">
        <v>197</v>
      </c>
      <c r="B2" s="32"/>
      <c r="C2" s="32"/>
      <c r="D2" s="32"/>
      <c r="E2" s="32"/>
      <c r="F2" s="32"/>
      <c r="G2" s="32"/>
      <c r="H2" s="32"/>
      <c r="I2" s="32"/>
    </row>
    <row r="3" spans="1:9" ht="15">
      <c r="A3" s="38" t="s">
        <v>206</v>
      </c>
      <c r="B3" s="32"/>
      <c r="C3" s="32"/>
      <c r="D3" s="32"/>
      <c r="E3" s="32"/>
      <c r="F3" s="32"/>
      <c r="G3" s="32"/>
      <c r="H3" s="32"/>
      <c r="I3" s="32"/>
    </row>
    <row r="4" spans="1:9" ht="12.75">
      <c r="A4" s="39" t="s">
        <v>207</v>
      </c>
      <c r="B4" s="35"/>
      <c r="C4" s="35"/>
      <c r="D4" s="35"/>
      <c r="E4" s="35"/>
      <c r="F4" s="35"/>
      <c r="G4" s="35"/>
      <c r="H4" s="35"/>
      <c r="I4" s="35"/>
    </row>
    <row r="5" spans="1:9" ht="12.75">
      <c r="A5" s="31" t="s">
        <v>306</v>
      </c>
      <c r="B5" s="32"/>
      <c r="C5" s="32"/>
      <c r="D5" s="32"/>
      <c r="E5" s="32"/>
      <c r="F5" s="32"/>
      <c r="G5" s="32"/>
      <c r="H5" s="32"/>
      <c r="I5" s="32"/>
    </row>
    <row r="6" spans="1:9" s="5" customFormat="1" ht="12.75">
      <c r="A6" s="17" t="s">
        <v>199</v>
      </c>
      <c r="B6" s="33" t="s">
        <v>219</v>
      </c>
      <c r="C6" s="33"/>
      <c r="D6" s="33"/>
      <c r="E6" s="34" t="s">
        <v>208</v>
      </c>
      <c r="F6" s="35"/>
      <c r="G6" s="35"/>
      <c r="H6" s="35"/>
      <c r="I6" s="20">
        <f>(5*2.5)*(0.0416666666666667/F9)</f>
        <v>22.670025188916892</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v>1</v>
      </c>
      <c r="B9" s="12">
        <v>1</v>
      </c>
      <c r="C9" s="25" t="s">
        <v>220</v>
      </c>
      <c r="D9" s="14" t="s">
        <v>57</v>
      </c>
      <c r="E9" s="13" t="s">
        <v>58</v>
      </c>
      <c r="F9" s="21">
        <v>0.02297453703703704</v>
      </c>
      <c r="G9" s="22"/>
      <c r="H9" s="23"/>
      <c r="I9" s="23">
        <v>60</v>
      </c>
    </row>
    <row r="10" spans="1:9" ht="12.75">
      <c r="A10" s="12">
        <v>2</v>
      </c>
      <c r="B10" s="12">
        <v>2</v>
      </c>
      <c r="C10" s="25" t="s">
        <v>221</v>
      </c>
      <c r="D10" s="14" t="s">
        <v>59</v>
      </c>
      <c r="E10" s="13" t="s">
        <v>60</v>
      </c>
      <c r="F10" s="21">
        <v>0.024259259259259258</v>
      </c>
      <c r="G10" s="22">
        <f>+F10-$F$9</f>
        <v>0.0012847222222222184</v>
      </c>
      <c r="H10" s="23"/>
      <c r="I10" s="23">
        <v>50</v>
      </c>
    </row>
    <row r="11" spans="1:9" ht="12.75">
      <c r="A11" s="12">
        <v>3</v>
      </c>
      <c r="B11" s="12">
        <v>8</v>
      </c>
      <c r="C11" s="25" t="s">
        <v>223</v>
      </c>
      <c r="D11" s="14" t="s">
        <v>67</v>
      </c>
      <c r="E11" s="13" t="s">
        <v>64</v>
      </c>
      <c r="F11" s="21">
        <v>0.02442129629629629</v>
      </c>
      <c r="G11" s="22">
        <f aca="true" t="shared" si="0" ref="G11:G21">+F11-$F$9</f>
        <v>0.0014467592592592518</v>
      </c>
      <c r="H11" s="23"/>
      <c r="I11" s="23">
        <v>45</v>
      </c>
    </row>
    <row r="12" spans="1:9" ht="12.75">
      <c r="A12" s="12">
        <v>4</v>
      </c>
      <c r="B12" s="12">
        <v>6</v>
      </c>
      <c r="C12" s="25" t="s">
        <v>225</v>
      </c>
      <c r="D12" s="14" t="s">
        <v>65</v>
      </c>
      <c r="E12" s="13" t="s">
        <v>44</v>
      </c>
      <c r="F12" s="21">
        <v>0.024560185185185185</v>
      </c>
      <c r="G12" s="22">
        <f t="shared" si="0"/>
        <v>0.001585648148148145</v>
      </c>
      <c r="H12" s="23"/>
      <c r="I12" s="23">
        <v>40</v>
      </c>
    </row>
    <row r="13" spans="1:9" ht="12.75">
      <c r="A13" s="12">
        <v>5</v>
      </c>
      <c r="B13" s="12">
        <v>4</v>
      </c>
      <c r="C13" s="25" t="s">
        <v>224</v>
      </c>
      <c r="D13" s="14" t="s">
        <v>62</v>
      </c>
      <c r="E13" s="13" t="s">
        <v>11</v>
      </c>
      <c r="F13" s="21">
        <v>0.02480324074074074</v>
      </c>
      <c r="G13" s="22">
        <f t="shared" si="0"/>
        <v>0.0018287037037037004</v>
      </c>
      <c r="H13" s="23"/>
      <c r="I13" s="23">
        <v>35</v>
      </c>
    </row>
    <row r="14" spans="1:9" ht="12.75">
      <c r="A14" s="12">
        <v>6</v>
      </c>
      <c r="B14" s="12">
        <v>3</v>
      </c>
      <c r="C14" s="25" t="s">
        <v>226</v>
      </c>
      <c r="D14" s="14" t="s">
        <v>61</v>
      </c>
      <c r="E14" s="13" t="s">
        <v>15</v>
      </c>
      <c r="F14" s="21">
        <v>0.025868055555555557</v>
      </c>
      <c r="G14" s="22">
        <f t="shared" si="0"/>
        <v>0.0028935185185185175</v>
      </c>
      <c r="H14" s="23"/>
      <c r="I14" s="23">
        <v>30</v>
      </c>
    </row>
    <row r="15" spans="1:9" ht="12.75">
      <c r="A15" s="12">
        <v>7</v>
      </c>
      <c r="B15" s="12">
        <v>5</v>
      </c>
      <c r="C15" s="25" t="s">
        <v>222</v>
      </c>
      <c r="D15" s="14" t="s">
        <v>63</v>
      </c>
      <c r="E15" s="13" t="s">
        <v>64</v>
      </c>
      <c r="F15" s="21">
        <v>0.02619212962962963</v>
      </c>
      <c r="G15" s="22">
        <f t="shared" si="0"/>
        <v>0.0032175925925925913</v>
      </c>
      <c r="H15" s="23"/>
      <c r="I15" s="23">
        <v>28</v>
      </c>
    </row>
    <row r="16" spans="1:9" ht="12.75">
      <c r="A16" s="12">
        <v>8</v>
      </c>
      <c r="B16" s="12">
        <v>10</v>
      </c>
      <c r="C16" s="25" t="s">
        <v>228</v>
      </c>
      <c r="D16" s="14" t="s">
        <v>68</v>
      </c>
      <c r="E16" s="13" t="s">
        <v>69</v>
      </c>
      <c r="F16" s="21">
        <v>0.026238425925925925</v>
      </c>
      <c r="G16" s="22">
        <f t="shared" si="0"/>
        <v>0.0032638888888888856</v>
      </c>
      <c r="H16" s="23"/>
      <c r="I16" s="23">
        <v>26</v>
      </c>
    </row>
    <row r="17" spans="1:9" ht="12.75">
      <c r="A17" s="12">
        <v>9</v>
      </c>
      <c r="B17" s="12">
        <v>13</v>
      </c>
      <c r="C17" s="25" t="s">
        <v>229</v>
      </c>
      <c r="D17" s="14" t="s">
        <v>73</v>
      </c>
      <c r="E17" s="13" t="s">
        <v>64</v>
      </c>
      <c r="F17" s="21">
        <v>0.026886574074074077</v>
      </c>
      <c r="G17" s="22">
        <f t="shared" si="0"/>
        <v>0.003912037037037037</v>
      </c>
      <c r="H17" s="23"/>
      <c r="I17" s="23">
        <v>24</v>
      </c>
    </row>
    <row r="18" spans="1:9" ht="12.75">
      <c r="A18" s="12">
        <v>10</v>
      </c>
      <c r="B18" s="12">
        <v>11</v>
      </c>
      <c r="C18" s="25" t="s">
        <v>227</v>
      </c>
      <c r="D18" s="14" t="s">
        <v>70</v>
      </c>
      <c r="E18" s="13" t="s">
        <v>71</v>
      </c>
      <c r="F18" s="21">
        <v>0.027060185185185187</v>
      </c>
      <c r="G18" s="22">
        <f t="shared" si="0"/>
        <v>0.004085648148148147</v>
      </c>
      <c r="H18" s="23"/>
      <c r="I18" s="23">
        <v>22</v>
      </c>
    </row>
    <row r="19" spans="1:9" ht="12.75">
      <c r="A19" s="12">
        <v>11</v>
      </c>
      <c r="B19" s="12">
        <v>19</v>
      </c>
      <c r="C19" s="25" t="s">
        <v>238</v>
      </c>
      <c r="D19" s="14" t="s">
        <v>79</v>
      </c>
      <c r="E19" s="13" t="s">
        <v>54</v>
      </c>
      <c r="F19" s="21">
        <v>0.027233796296296298</v>
      </c>
      <c r="G19" s="22">
        <f t="shared" si="0"/>
        <v>0.004259259259259258</v>
      </c>
      <c r="H19" s="23"/>
      <c r="I19" s="23">
        <v>20</v>
      </c>
    </row>
    <row r="20" spans="1:9" ht="12.75">
      <c r="A20" s="12">
        <v>12</v>
      </c>
      <c r="B20" s="12">
        <v>17</v>
      </c>
      <c r="C20" s="25" t="s">
        <v>231</v>
      </c>
      <c r="D20" s="14" t="s">
        <v>76</v>
      </c>
      <c r="E20" s="13" t="s">
        <v>15</v>
      </c>
      <c r="F20" s="21">
        <v>0.027511574074074074</v>
      </c>
      <c r="G20" s="22">
        <f t="shared" si="0"/>
        <v>0.004537037037037034</v>
      </c>
      <c r="H20" s="23"/>
      <c r="I20" s="23">
        <v>19</v>
      </c>
    </row>
    <row r="21" spans="1:9" ht="12.75">
      <c r="A21" s="12">
        <v>13</v>
      </c>
      <c r="B21" s="12">
        <v>12</v>
      </c>
      <c r="C21" s="25" t="s">
        <v>230</v>
      </c>
      <c r="D21" s="14" t="s">
        <v>72</v>
      </c>
      <c r="E21" s="13" t="s">
        <v>11</v>
      </c>
      <c r="F21" s="21">
        <v>0.028506944444444442</v>
      </c>
      <c r="G21" s="22">
        <f t="shared" si="0"/>
        <v>0.0055324074074074026</v>
      </c>
      <c r="H21" s="23"/>
      <c r="I21" s="23">
        <v>18</v>
      </c>
    </row>
    <row r="22" spans="1:9" ht="12.75">
      <c r="A22" s="12">
        <v>14</v>
      </c>
      <c r="B22" s="12">
        <v>22</v>
      </c>
      <c r="C22" s="25" t="s">
        <v>236</v>
      </c>
      <c r="D22" s="14" t="s">
        <v>80</v>
      </c>
      <c r="E22" s="13" t="s">
        <v>18</v>
      </c>
      <c r="F22" s="21"/>
      <c r="G22" s="22"/>
      <c r="H22" s="23">
        <v>1</v>
      </c>
      <c r="I22" s="23">
        <v>17</v>
      </c>
    </row>
    <row r="23" spans="1:9" ht="12.75">
      <c r="A23" s="12">
        <v>15</v>
      </c>
      <c r="B23" s="12">
        <v>24</v>
      </c>
      <c r="C23" s="25" t="s">
        <v>239</v>
      </c>
      <c r="D23" s="14" t="s">
        <v>81</v>
      </c>
      <c r="E23" s="13" t="s">
        <v>75</v>
      </c>
      <c r="F23" s="21"/>
      <c r="G23" s="22"/>
      <c r="H23" s="23">
        <v>1</v>
      </c>
      <c r="I23" s="23">
        <v>16</v>
      </c>
    </row>
    <row r="24" spans="1:9" ht="12.75">
      <c r="A24" s="12">
        <v>16</v>
      </c>
      <c r="B24" s="12">
        <v>36</v>
      </c>
      <c r="C24" s="25" t="s">
        <v>294</v>
      </c>
      <c r="D24" s="14" t="s">
        <v>293</v>
      </c>
      <c r="E24" s="13" t="s">
        <v>44</v>
      </c>
      <c r="F24" s="21"/>
      <c r="G24" s="22"/>
      <c r="H24" s="23">
        <v>1</v>
      </c>
      <c r="I24" s="23">
        <v>15</v>
      </c>
    </row>
    <row r="25" spans="1:9" ht="12.75">
      <c r="A25" s="12">
        <v>17</v>
      </c>
      <c r="B25" s="12">
        <v>14</v>
      </c>
      <c r="C25" s="25" t="s">
        <v>234</v>
      </c>
      <c r="D25" s="14" t="s">
        <v>74</v>
      </c>
      <c r="E25" s="13" t="s">
        <v>75</v>
      </c>
      <c r="F25" s="21"/>
      <c r="G25" s="22"/>
      <c r="H25" s="23">
        <v>1</v>
      </c>
      <c r="I25" s="23">
        <v>14</v>
      </c>
    </row>
    <row r="26" spans="1:9" ht="12.75">
      <c r="A26" s="12">
        <v>18</v>
      </c>
      <c r="B26" s="12">
        <v>26</v>
      </c>
      <c r="C26" s="25" t="s">
        <v>232</v>
      </c>
      <c r="D26" s="14" t="s">
        <v>83</v>
      </c>
      <c r="E26" s="13" t="s">
        <v>7</v>
      </c>
      <c r="F26" s="21"/>
      <c r="G26" s="22"/>
      <c r="H26" s="23">
        <v>1</v>
      </c>
      <c r="I26" s="23">
        <v>13</v>
      </c>
    </row>
    <row r="27" spans="1:9" ht="12.75">
      <c r="A27" s="12">
        <v>19</v>
      </c>
      <c r="B27" s="12">
        <v>31</v>
      </c>
      <c r="C27" s="25" t="s">
        <v>227</v>
      </c>
      <c r="D27" s="14" t="s">
        <v>85</v>
      </c>
      <c r="E27" s="13" t="s">
        <v>60</v>
      </c>
      <c r="F27" s="21"/>
      <c r="G27" s="22"/>
      <c r="H27" s="23">
        <v>1</v>
      </c>
      <c r="I27" s="23">
        <v>12</v>
      </c>
    </row>
    <row r="28" spans="1:9" ht="12.75">
      <c r="A28" s="12">
        <v>20</v>
      </c>
      <c r="B28" s="12">
        <v>18</v>
      </c>
      <c r="C28" s="25" t="s">
        <v>235</v>
      </c>
      <c r="D28" s="14" t="s">
        <v>77</v>
      </c>
      <c r="E28" s="13" t="s">
        <v>78</v>
      </c>
      <c r="F28" s="21"/>
      <c r="G28" s="22"/>
      <c r="H28" s="23">
        <v>1</v>
      </c>
      <c r="I28" s="23">
        <v>11</v>
      </c>
    </row>
    <row r="29" spans="1:9" ht="12.75">
      <c r="A29" s="12"/>
      <c r="B29" s="12"/>
      <c r="C29" s="25"/>
      <c r="D29" s="14"/>
      <c r="E29" s="13"/>
      <c r="F29" s="24"/>
      <c r="G29" s="19"/>
      <c r="H29" s="25"/>
      <c r="I29" s="23"/>
    </row>
    <row r="30" spans="1:8" ht="12.75">
      <c r="A30" s="9" t="s">
        <v>202</v>
      </c>
      <c r="B30" s="11">
        <v>22</v>
      </c>
      <c r="C30" s="11"/>
      <c r="D30" s="9" t="s">
        <v>209</v>
      </c>
      <c r="E30" s="11">
        <v>20</v>
      </c>
      <c r="F30" s="40" t="s">
        <v>203</v>
      </c>
      <c r="G30" s="41"/>
      <c r="H30" s="11">
        <v>2</v>
      </c>
    </row>
    <row r="31" spans="1:8" ht="14.25">
      <c r="A31" s="26" t="s">
        <v>212</v>
      </c>
      <c r="B31" s="11"/>
      <c r="C31" s="11"/>
      <c r="D31" s="9"/>
      <c r="E31" s="11"/>
      <c r="F31" s="9"/>
      <c r="G31" s="8"/>
      <c r="H31" s="11"/>
    </row>
    <row r="32" spans="1:9" ht="12.75">
      <c r="A32" s="12"/>
      <c r="B32" s="12">
        <v>25</v>
      </c>
      <c r="C32" s="25" t="s">
        <v>233</v>
      </c>
      <c r="D32" s="14" t="s">
        <v>82</v>
      </c>
      <c r="E32" s="13" t="s">
        <v>33</v>
      </c>
      <c r="F32" s="21"/>
      <c r="G32" s="22"/>
      <c r="H32" s="23"/>
      <c r="I32" s="23"/>
    </row>
    <row r="33" spans="1:9" ht="12.75">
      <c r="A33" s="12"/>
      <c r="B33" s="12">
        <v>30</v>
      </c>
      <c r="C33" s="25" t="s">
        <v>237</v>
      </c>
      <c r="D33" s="14" t="s">
        <v>84</v>
      </c>
      <c r="E33" s="13" t="s">
        <v>18</v>
      </c>
      <c r="F33" s="21"/>
      <c r="G33" s="22"/>
      <c r="H33" s="23"/>
      <c r="I33" s="23"/>
    </row>
    <row r="34" spans="1:8" ht="12.75">
      <c r="A34" s="9"/>
      <c r="B34" s="11"/>
      <c r="C34" s="11"/>
      <c r="D34" s="9"/>
      <c r="E34" s="11"/>
      <c r="F34" s="9"/>
      <c r="G34" s="8"/>
      <c r="H34" s="11"/>
    </row>
    <row r="35" spans="3:8" ht="12.75">
      <c r="C35" s="42" t="s">
        <v>210</v>
      </c>
      <c r="D35" s="42"/>
      <c r="E35" s="6"/>
      <c r="F35" s="31" t="s">
        <v>211</v>
      </c>
      <c r="G35" s="35"/>
      <c r="H35" s="35"/>
    </row>
    <row r="36" spans="1:8" ht="12.75">
      <c r="A36" s="7"/>
      <c r="B36" s="7"/>
      <c r="C36" s="43" t="s">
        <v>204</v>
      </c>
      <c r="D36" s="43"/>
      <c r="E36" s="15"/>
      <c r="F36" s="43" t="s">
        <v>205</v>
      </c>
      <c r="G36" s="35"/>
      <c r="H36" s="35"/>
    </row>
  </sheetData>
  <mergeCells count="12">
    <mergeCell ref="A5:I5"/>
    <mergeCell ref="B6:D6"/>
    <mergeCell ref="E6:H6"/>
    <mergeCell ref="A1:I1"/>
    <mergeCell ref="A2:I2"/>
    <mergeCell ref="A3:I3"/>
    <mergeCell ref="A4:I4"/>
    <mergeCell ref="F30:G30"/>
    <mergeCell ref="C35:D35"/>
    <mergeCell ref="C36:D36"/>
    <mergeCell ref="F35:H35"/>
    <mergeCell ref="F36:H36"/>
  </mergeCells>
  <printOptions/>
  <pageMargins left="0.1968503937007874" right="0.1968503937007874" top="0.5905511811023623" bottom="0.984251968503937" header="0.31496062992125984" footer="0.5118110236220472"/>
  <pageSetup fitToHeight="1" fitToWidth="1" horizontalDpi="600" verticalDpi="600" orientation="portrait" paperSize="9" scale="94" r:id="rId1"/>
  <headerFooter alignWithMargins="0">
    <oddFooter>&amp;LVytištěno: &amp;T  &amp;D&amp;RStránka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B15" sqref="B15"/>
    </sheetView>
  </sheetViews>
  <sheetFormatPr defaultColWidth="9.140625" defaultRowHeight="12.75"/>
  <cols>
    <col min="1" max="1" width="8.57421875" style="0" customWidth="1"/>
    <col min="2" max="2" width="6.00390625" style="0" customWidth="1"/>
    <col min="3" max="3" width="12.421875" style="0" bestFit="1" customWidth="1"/>
    <col min="4" max="4" width="20.28125" style="0" bestFit="1" customWidth="1"/>
    <col min="5" max="5" width="22.8515625" style="0" bestFit="1" customWidth="1"/>
    <col min="6" max="7" width="9.8515625" style="0" customWidth="1"/>
    <col min="8" max="8" width="3.421875" style="0" bestFit="1" customWidth="1"/>
    <col min="9" max="9" width="8.421875" style="0" customWidth="1"/>
  </cols>
  <sheetData>
    <row r="1" spans="1:9" ht="22.5" customHeight="1">
      <c r="A1" s="36" t="s">
        <v>164</v>
      </c>
      <c r="B1" s="32"/>
      <c r="C1" s="32"/>
      <c r="D1" s="32"/>
      <c r="E1" s="32"/>
      <c r="F1" s="32"/>
      <c r="G1" s="32"/>
      <c r="H1" s="32"/>
      <c r="I1" s="32"/>
    </row>
    <row r="2" spans="1:9" ht="20.25">
      <c r="A2" s="37" t="s">
        <v>197</v>
      </c>
      <c r="B2" s="32"/>
      <c r="C2" s="32"/>
      <c r="D2" s="32"/>
      <c r="E2" s="32"/>
      <c r="F2" s="32"/>
      <c r="G2" s="32"/>
      <c r="H2" s="32"/>
      <c r="I2" s="32"/>
    </row>
    <row r="3" spans="1:9" ht="18" customHeight="1">
      <c r="A3" s="38" t="s">
        <v>206</v>
      </c>
      <c r="B3" s="32"/>
      <c r="C3" s="32"/>
      <c r="D3" s="32"/>
      <c r="E3" s="32"/>
      <c r="F3" s="32"/>
      <c r="G3" s="32"/>
      <c r="H3" s="32"/>
      <c r="I3" s="32"/>
    </row>
    <row r="4" spans="1:9" ht="18" customHeight="1">
      <c r="A4" s="39" t="s">
        <v>207</v>
      </c>
      <c r="B4" s="35"/>
      <c r="C4" s="35"/>
      <c r="D4" s="35"/>
      <c r="E4" s="35"/>
      <c r="F4" s="35"/>
      <c r="G4" s="35"/>
      <c r="H4" s="35"/>
      <c r="I4" s="35"/>
    </row>
    <row r="5" spans="1:9" ht="18" customHeight="1">
      <c r="A5" s="31" t="s">
        <v>306</v>
      </c>
      <c r="B5" s="32"/>
      <c r="C5" s="32"/>
      <c r="D5" s="32"/>
      <c r="E5" s="32"/>
      <c r="F5" s="32"/>
      <c r="G5" s="32"/>
      <c r="H5" s="32"/>
      <c r="I5" s="32"/>
    </row>
    <row r="6" spans="1:9" s="5" customFormat="1" ht="12.75">
      <c r="A6" s="17" t="s">
        <v>199</v>
      </c>
      <c r="B6" s="33" t="s">
        <v>243</v>
      </c>
      <c r="C6" s="33"/>
      <c r="D6" s="33"/>
      <c r="E6" s="34" t="s">
        <v>208</v>
      </c>
      <c r="F6" s="35"/>
      <c r="G6" s="35"/>
      <c r="H6" s="35"/>
      <c r="I6" s="20">
        <f>(5*2.5)*(0.0416666666666667/F9)</f>
        <v>18.108651911468826</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v>1</v>
      </c>
      <c r="B9" s="12">
        <v>52</v>
      </c>
      <c r="C9" s="25" t="s">
        <v>240</v>
      </c>
      <c r="D9" s="14" t="s">
        <v>87</v>
      </c>
      <c r="E9" s="13" t="s">
        <v>75</v>
      </c>
      <c r="F9" s="21">
        <v>0.028761574074074075</v>
      </c>
      <c r="G9" s="22"/>
      <c r="H9" s="23"/>
      <c r="I9" s="23">
        <v>60</v>
      </c>
    </row>
    <row r="10" spans="1:9" ht="12.75">
      <c r="A10" s="12">
        <v>2</v>
      </c>
      <c r="B10" s="12">
        <v>53</v>
      </c>
      <c r="C10" s="25" t="s">
        <v>241</v>
      </c>
      <c r="D10" s="14" t="s">
        <v>88</v>
      </c>
      <c r="E10" s="13" t="s">
        <v>54</v>
      </c>
      <c r="F10" s="21"/>
      <c r="G10" s="22"/>
      <c r="H10" s="23">
        <v>1</v>
      </c>
      <c r="I10" s="23">
        <v>50</v>
      </c>
    </row>
    <row r="11" spans="1:9" ht="12.75">
      <c r="A11" s="12">
        <v>3</v>
      </c>
      <c r="B11" s="12">
        <v>65</v>
      </c>
      <c r="C11" s="25" t="s">
        <v>295</v>
      </c>
      <c r="D11" s="14" t="s">
        <v>90</v>
      </c>
      <c r="E11" s="13" t="s">
        <v>44</v>
      </c>
      <c r="F11" s="21"/>
      <c r="G11" s="22"/>
      <c r="H11" s="23">
        <v>1</v>
      </c>
      <c r="I11" s="23">
        <v>45</v>
      </c>
    </row>
    <row r="12" spans="1:9" ht="12.75">
      <c r="A12" s="12">
        <v>4</v>
      </c>
      <c r="B12" s="12">
        <v>59</v>
      </c>
      <c r="C12" s="25" t="s">
        <v>242</v>
      </c>
      <c r="D12" s="14" t="s">
        <v>89</v>
      </c>
      <c r="E12" s="13" t="s">
        <v>54</v>
      </c>
      <c r="F12" s="21"/>
      <c r="G12" s="22"/>
      <c r="H12" s="23">
        <v>1</v>
      </c>
      <c r="I12" s="23">
        <v>40</v>
      </c>
    </row>
    <row r="13" spans="1:9" ht="12.75">
      <c r="A13" s="12"/>
      <c r="B13" s="12"/>
      <c r="C13" s="25"/>
      <c r="D13" s="14"/>
      <c r="E13" s="13"/>
      <c r="F13" s="24"/>
      <c r="G13" s="19"/>
      <c r="H13" s="25"/>
      <c r="I13" s="23"/>
    </row>
    <row r="14" spans="1:8" ht="12.75">
      <c r="A14" s="9" t="s">
        <v>202</v>
      </c>
      <c r="B14" s="11">
        <f>COUNTA(B9:B13)</f>
        <v>4</v>
      </c>
      <c r="C14" s="11"/>
      <c r="D14" s="9" t="s">
        <v>209</v>
      </c>
      <c r="E14" s="11">
        <v>4</v>
      </c>
      <c r="F14" s="40" t="s">
        <v>203</v>
      </c>
      <c r="G14" s="41"/>
      <c r="H14" s="11">
        <v>0</v>
      </c>
    </row>
    <row r="15" spans="1:8" ht="12.75">
      <c r="A15" s="9"/>
      <c r="B15" s="11"/>
      <c r="C15" s="11"/>
      <c r="D15" s="9"/>
      <c r="E15" s="11"/>
      <c r="F15" s="9"/>
      <c r="G15" s="8"/>
      <c r="H15" s="11"/>
    </row>
    <row r="16" spans="1:8" ht="12.75">
      <c r="A16" s="9"/>
      <c r="B16" s="11"/>
      <c r="C16" s="11"/>
      <c r="D16" s="9"/>
      <c r="E16" s="11"/>
      <c r="F16" s="9"/>
      <c r="G16" s="8"/>
      <c r="H16" s="11"/>
    </row>
    <row r="17" spans="3:8" ht="12.75">
      <c r="C17" s="42" t="s">
        <v>210</v>
      </c>
      <c r="D17" s="42"/>
      <c r="E17" s="6"/>
      <c r="F17" s="31" t="s">
        <v>211</v>
      </c>
      <c r="G17" s="35"/>
      <c r="H17" s="35"/>
    </row>
    <row r="18" spans="1:8" ht="12.75">
      <c r="A18" s="7"/>
      <c r="B18" s="7"/>
      <c r="C18" s="43" t="s">
        <v>204</v>
      </c>
      <c r="D18" s="43"/>
      <c r="E18" s="15"/>
      <c r="F18" s="43" t="s">
        <v>205</v>
      </c>
      <c r="G18" s="35"/>
      <c r="H18" s="35"/>
    </row>
  </sheetData>
  <mergeCells count="12">
    <mergeCell ref="A5:I5"/>
    <mergeCell ref="B6:D6"/>
    <mergeCell ref="E6:H6"/>
    <mergeCell ref="A1:I1"/>
    <mergeCell ref="A2:I2"/>
    <mergeCell ref="A3:I3"/>
    <mergeCell ref="A4:I4"/>
    <mergeCell ref="F14:G14"/>
    <mergeCell ref="C17:D17"/>
    <mergeCell ref="C18:D18"/>
    <mergeCell ref="F17:H17"/>
    <mergeCell ref="F18:H18"/>
  </mergeCells>
  <printOptions/>
  <pageMargins left="0.1968503937007874" right="0.1968503937007874" top="0.5905511811023623" bottom="0.984251968503937" header="0.31496062992125984" footer="0.5118110236220472"/>
  <pageSetup fitToHeight="1" fitToWidth="1" horizontalDpi="600" verticalDpi="600" orientation="portrait" paperSize="9" r:id="rId1"/>
  <headerFooter alignWithMargins="0">
    <oddFooter>&amp;LVytištěno: &amp;T  &amp;D&amp;RStránka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5">
      <selection activeCell="I6" sqref="I6"/>
    </sheetView>
  </sheetViews>
  <sheetFormatPr defaultColWidth="9.140625" defaultRowHeight="12.75"/>
  <cols>
    <col min="1" max="1" width="8.57421875" style="0" customWidth="1"/>
    <col min="2" max="2" width="6.00390625" style="0" customWidth="1"/>
    <col min="3" max="3" width="12.421875" style="0" customWidth="1"/>
    <col min="4" max="4" width="18.140625" style="0" bestFit="1" customWidth="1"/>
    <col min="5" max="5" width="31.421875" style="0" bestFit="1" customWidth="1"/>
    <col min="6" max="7" width="9.8515625" style="0" customWidth="1"/>
    <col min="8" max="8" width="3.421875" style="0" bestFit="1" customWidth="1"/>
    <col min="9" max="9" width="8.421875" style="0" customWidth="1"/>
  </cols>
  <sheetData>
    <row r="1" spans="1:9" ht="22.5" customHeight="1">
      <c r="A1" s="36" t="s">
        <v>164</v>
      </c>
      <c r="B1" s="32"/>
      <c r="C1" s="32"/>
      <c r="D1" s="32"/>
      <c r="E1" s="32"/>
      <c r="F1" s="32"/>
      <c r="G1" s="32"/>
      <c r="H1" s="32"/>
      <c r="I1" s="32"/>
    </row>
    <row r="2" spans="1:9" ht="20.25">
      <c r="A2" s="37" t="s">
        <v>197</v>
      </c>
      <c r="B2" s="32"/>
      <c r="C2" s="32"/>
      <c r="D2" s="32"/>
      <c r="E2" s="32"/>
      <c r="F2" s="32"/>
      <c r="G2" s="32"/>
      <c r="H2" s="32"/>
      <c r="I2" s="32"/>
    </row>
    <row r="3" spans="1:9" ht="18" customHeight="1">
      <c r="A3" s="38" t="s">
        <v>206</v>
      </c>
      <c r="B3" s="32"/>
      <c r="C3" s="32"/>
      <c r="D3" s="32"/>
      <c r="E3" s="32"/>
      <c r="F3" s="32"/>
      <c r="G3" s="32"/>
      <c r="H3" s="32"/>
      <c r="I3" s="32"/>
    </row>
    <row r="4" spans="1:9" ht="18" customHeight="1">
      <c r="A4" s="39" t="s">
        <v>207</v>
      </c>
      <c r="B4" s="35"/>
      <c r="C4" s="35"/>
      <c r="D4" s="35"/>
      <c r="E4" s="35"/>
      <c r="F4" s="35"/>
      <c r="G4" s="35"/>
      <c r="H4" s="35"/>
      <c r="I4" s="35"/>
    </row>
    <row r="5" spans="1:9" ht="18" customHeight="1">
      <c r="A5" s="31" t="s">
        <v>307</v>
      </c>
      <c r="B5" s="32"/>
      <c r="C5" s="32"/>
      <c r="D5" s="32"/>
      <c r="E5" s="32"/>
      <c r="F5" s="32"/>
      <c r="G5" s="32"/>
      <c r="H5" s="32"/>
      <c r="I5" s="32"/>
    </row>
    <row r="6" spans="1:9" s="5" customFormat="1" ht="12.75">
      <c r="A6" s="17" t="s">
        <v>199</v>
      </c>
      <c r="B6" s="33" t="s">
        <v>263</v>
      </c>
      <c r="C6" s="33"/>
      <c r="D6" s="33"/>
      <c r="E6" s="34" t="s">
        <v>208</v>
      </c>
      <c r="F6" s="35"/>
      <c r="G6" s="35"/>
      <c r="H6" s="35"/>
      <c r="I6" s="20">
        <f>(6*2.5)*(0.0416666666666667/F9)</f>
        <v>22.717711400925555</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v>1</v>
      </c>
      <c r="B9" s="12">
        <v>2</v>
      </c>
      <c r="C9" s="25" t="s">
        <v>265</v>
      </c>
      <c r="D9" s="28" t="s">
        <v>92</v>
      </c>
      <c r="E9" s="16" t="s">
        <v>58</v>
      </c>
      <c r="F9" s="21">
        <v>0.027511574074074074</v>
      </c>
      <c r="G9" s="22"/>
      <c r="H9" s="23"/>
      <c r="I9" s="23">
        <v>60</v>
      </c>
    </row>
    <row r="10" spans="1:9" ht="12.75">
      <c r="A10" s="12">
        <v>2</v>
      </c>
      <c r="B10" s="12">
        <v>12</v>
      </c>
      <c r="C10" s="25" t="s">
        <v>267</v>
      </c>
      <c r="D10" s="28" t="s">
        <v>100</v>
      </c>
      <c r="E10" s="16" t="s">
        <v>11</v>
      </c>
      <c r="F10" s="21">
        <v>0.027881944444444445</v>
      </c>
      <c r="G10" s="22">
        <f>+F10-$F$9</f>
        <v>0.0003703703703703716</v>
      </c>
      <c r="H10" s="23"/>
      <c r="I10" s="23">
        <v>50</v>
      </c>
    </row>
    <row r="11" spans="1:9" ht="12.75">
      <c r="A11" s="12">
        <v>3</v>
      </c>
      <c r="B11" s="12">
        <v>1</v>
      </c>
      <c r="C11" s="25" t="s">
        <v>244</v>
      </c>
      <c r="D11" s="28" t="s">
        <v>91</v>
      </c>
      <c r="E11" s="16" t="s">
        <v>11</v>
      </c>
      <c r="F11" s="21">
        <v>0.028530092592592593</v>
      </c>
      <c r="G11" s="22">
        <f aca="true" t="shared" si="0" ref="G11:G25">+F11-$F$9</f>
        <v>0.0010185185185185193</v>
      </c>
      <c r="H11" s="23"/>
      <c r="I11" s="23">
        <v>45</v>
      </c>
    </row>
    <row r="12" spans="1:9" ht="12.75">
      <c r="A12" s="12">
        <v>4</v>
      </c>
      <c r="B12" s="12">
        <v>4</v>
      </c>
      <c r="C12" s="25" t="s">
        <v>245</v>
      </c>
      <c r="D12" s="28" t="s">
        <v>93</v>
      </c>
      <c r="E12" s="16" t="s">
        <v>24</v>
      </c>
      <c r="F12" s="21">
        <v>0.02871527777777778</v>
      </c>
      <c r="G12" s="22">
        <f t="shared" si="0"/>
        <v>0.0012037037037037068</v>
      </c>
      <c r="H12" s="23"/>
      <c r="I12" s="23">
        <v>40</v>
      </c>
    </row>
    <row r="13" spans="1:9" ht="12.75">
      <c r="A13" s="12">
        <v>5</v>
      </c>
      <c r="B13" s="12">
        <v>5</v>
      </c>
      <c r="C13" s="25" t="s">
        <v>266</v>
      </c>
      <c r="D13" s="28" t="s">
        <v>94</v>
      </c>
      <c r="E13" s="16" t="s">
        <v>24</v>
      </c>
      <c r="F13" s="21">
        <v>0.028969907407407406</v>
      </c>
      <c r="G13" s="22">
        <f t="shared" si="0"/>
        <v>0.0014583333333333323</v>
      </c>
      <c r="H13" s="23"/>
      <c r="I13" s="23">
        <v>35</v>
      </c>
    </row>
    <row r="14" spans="1:9" ht="12.75">
      <c r="A14" s="12">
        <v>6</v>
      </c>
      <c r="B14" s="12">
        <v>10</v>
      </c>
      <c r="C14" s="25" t="s">
        <v>250</v>
      </c>
      <c r="D14" s="28" t="s">
        <v>98</v>
      </c>
      <c r="E14" s="16" t="s">
        <v>11</v>
      </c>
      <c r="F14" s="21">
        <v>0.029236111111111112</v>
      </c>
      <c r="G14" s="22">
        <f t="shared" si="0"/>
        <v>0.0017245370370370383</v>
      </c>
      <c r="H14" s="23"/>
      <c r="I14" s="23">
        <v>30</v>
      </c>
    </row>
    <row r="15" spans="1:9" ht="12.75">
      <c r="A15" s="12">
        <v>7</v>
      </c>
      <c r="B15" s="12">
        <v>9</v>
      </c>
      <c r="C15" s="25" t="s">
        <v>252</v>
      </c>
      <c r="D15" s="28" t="s">
        <v>97</v>
      </c>
      <c r="E15" s="16" t="s">
        <v>75</v>
      </c>
      <c r="F15" s="21">
        <v>0.029652777777777778</v>
      </c>
      <c r="G15" s="22">
        <f t="shared" si="0"/>
        <v>0.002141203703703704</v>
      </c>
      <c r="H15" s="23"/>
      <c r="I15" s="23">
        <v>28</v>
      </c>
    </row>
    <row r="16" spans="1:9" ht="12.75">
      <c r="A16" s="12">
        <v>8</v>
      </c>
      <c r="B16" s="12">
        <v>8</v>
      </c>
      <c r="C16" s="25" t="s">
        <v>248</v>
      </c>
      <c r="D16" s="28" t="s">
        <v>96</v>
      </c>
      <c r="E16" s="16" t="s">
        <v>15</v>
      </c>
      <c r="F16" s="21">
        <v>0.02981481481481481</v>
      </c>
      <c r="G16" s="22">
        <f t="shared" si="0"/>
        <v>0.0023032407407407376</v>
      </c>
      <c r="H16" s="23"/>
      <c r="I16" s="23">
        <v>26</v>
      </c>
    </row>
    <row r="17" spans="1:9" ht="12.75">
      <c r="A17" s="12">
        <v>9</v>
      </c>
      <c r="B17" s="12">
        <v>6</v>
      </c>
      <c r="C17" s="25" t="s">
        <v>246</v>
      </c>
      <c r="D17" s="28" t="s">
        <v>95</v>
      </c>
      <c r="E17" s="16" t="s">
        <v>15</v>
      </c>
      <c r="F17" s="21">
        <v>0.029837962962962965</v>
      </c>
      <c r="G17" s="22">
        <f t="shared" si="0"/>
        <v>0.0023263888888888917</v>
      </c>
      <c r="H17" s="23"/>
      <c r="I17" s="23">
        <v>24</v>
      </c>
    </row>
    <row r="18" spans="1:9" ht="12.75">
      <c r="A18" s="12">
        <v>10</v>
      </c>
      <c r="B18" s="12">
        <v>11</v>
      </c>
      <c r="C18" s="25" t="s">
        <v>247</v>
      </c>
      <c r="D18" s="28" t="s">
        <v>99</v>
      </c>
      <c r="E18" s="16" t="s">
        <v>64</v>
      </c>
      <c r="F18" s="21">
        <v>0.029861111111111113</v>
      </c>
      <c r="G18" s="22">
        <f t="shared" si="0"/>
        <v>0.002349537037037039</v>
      </c>
      <c r="H18" s="23"/>
      <c r="I18" s="23">
        <v>22</v>
      </c>
    </row>
    <row r="19" spans="1:9" ht="12.75">
      <c r="A19" s="12">
        <v>11</v>
      </c>
      <c r="B19" s="12">
        <v>20</v>
      </c>
      <c r="C19" s="25" t="s">
        <v>251</v>
      </c>
      <c r="D19" s="28" t="s">
        <v>107</v>
      </c>
      <c r="E19" s="16" t="s">
        <v>108</v>
      </c>
      <c r="F19" s="21">
        <v>0.03026620370370371</v>
      </c>
      <c r="G19" s="22">
        <f t="shared" si="0"/>
        <v>0.0027546296296296346</v>
      </c>
      <c r="H19" s="23"/>
      <c r="I19" s="23">
        <v>20</v>
      </c>
    </row>
    <row r="20" spans="1:9" ht="12.75">
      <c r="A20" s="12">
        <v>12</v>
      </c>
      <c r="B20" s="12">
        <v>13</v>
      </c>
      <c r="C20" s="25" t="s">
        <v>256</v>
      </c>
      <c r="D20" s="28" t="s">
        <v>101</v>
      </c>
      <c r="E20" s="16" t="s">
        <v>18</v>
      </c>
      <c r="F20" s="21">
        <v>0.030393518518518518</v>
      </c>
      <c r="G20" s="22">
        <f t="shared" si="0"/>
        <v>0.002881944444444444</v>
      </c>
      <c r="H20" s="23"/>
      <c r="I20" s="23">
        <v>19</v>
      </c>
    </row>
    <row r="21" spans="1:9" ht="12.75">
      <c r="A21" s="12">
        <v>13</v>
      </c>
      <c r="B21" s="12">
        <v>27</v>
      </c>
      <c r="C21" s="25" t="s">
        <v>253</v>
      </c>
      <c r="D21" s="28" t="s">
        <v>112</v>
      </c>
      <c r="E21" s="16" t="s">
        <v>86</v>
      </c>
      <c r="F21" s="21">
        <v>0.031018518518518515</v>
      </c>
      <c r="G21" s="22">
        <f t="shared" si="0"/>
        <v>0.003506944444444441</v>
      </c>
      <c r="H21" s="23"/>
      <c r="I21" s="23">
        <v>18</v>
      </c>
    </row>
    <row r="22" spans="1:9" ht="12.75">
      <c r="A22" s="12">
        <v>14</v>
      </c>
      <c r="B22" s="12">
        <v>17</v>
      </c>
      <c r="C22" s="25" t="s">
        <v>255</v>
      </c>
      <c r="D22" s="28" t="s">
        <v>105</v>
      </c>
      <c r="E22" s="16" t="s">
        <v>64</v>
      </c>
      <c r="F22" s="21">
        <v>0.03149305555555556</v>
      </c>
      <c r="G22" s="22">
        <f t="shared" si="0"/>
        <v>0.003981481481481485</v>
      </c>
      <c r="H22" s="23"/>
      <c r="I22" s="23">
        <v>17</v>
      </c>
    </row>
    <row r="23" spans="1:9" ht="12.75">
      <c r="A23" s="12">
        <v>15</v>
      </c>
      <c r="B23" s="12">
        <v>19</v>
      </c>
      <c r="C23" s="25" t="s">
        <v>254</v>
      </c>
      <c r="D23" s="28" t="s">
        <v>106</v>
      </c>
      <c r="E23" s="16" t="s">
        <v>44</v>
      </c>
      <c r="F23" s="21">
        <v>0.03196759259259259</v>
      </c>
      <c r="G23" s="22">
        <f t="shared" si="0"/>
        <v>0.004456018518518515</v>
      </c>
      <c r="H23" s="23"/>
      <c r="I23" s="23">
        <v>16</v>
      </c>
    </row>
    <row r="24" spans="1:9" ht="12.75">
      <c r="A24" s="12">
        <v>16</v>
      </c>
      <c r="B24" s="12">
        <v>37</v>
      </c>
      <c r="C24" s="25" t="s">
        <v>259</v>
      </c>
      <c r="D24" s="28" t="s">
        <v>115</v>
      </c>
      <c r="E24" s="16" t="s">
        <v>64</v>
      </c>
      <c r="F24" s="21">
        <v>0.03222222222222222</v>
      </c>
      <c r="G24" s="22">
        <f t="shared" si="0"/>
        <v>0.004710648148148148</v>
      </c>
      <c r="H24" s="23"/>
      <c r="I24" s="23">
        <v>15</v>
      </c>
    </row>
    <row r="25" spans="1:9" ht="12.75">
      <c r="A25" s="12">
        <v>17</v>
      </c>
      <c r="B25" s="12">
        <v>35</v>
      </c>
      <c r="C25" s="25" t="s">
        <v>257</v>
      </c>
      <c r="D25" s="28" t="s">
        <v>114</v>
      </c>
      <c r="E25" s="16" t="s">
        <v>86</v>
      </c>
      <c r="F25" s="21">
        <v>0.03270833333333333</v>
      </c>
      <c r="G25" s="22">
        <f t="shared" si="0"/>
        <v>0.005196759259259259</v>
      </c>
      <c r="H25" s="23"/>
      <c r="I25" s="23">
        <v>14</v>
      </c>
    </row>
    <row r="26" spans="1:9" ht="12.75">
      <c r="A26" s="12">
        <v>18</v>
      </c>
      <c r="B26" s="12">
        <v>25</v>
      </c>
      <c r="C26" s="25" t="s">
        <v>268</v>
      </c>
      <c r="D26" s="28" t="s">
        <v>110</v>
      </c>
      <c r="E26" s="16" t="s">
        <v>11</v>
      </c>
      <c r="F26" s="21"/>
      <c r="G26" s="22"/>
      <c r="H26" s="23">
        <v>1</v>
      </c>
      <c r="I26" s="23">
        <v>13</v>
      </c>
    </row>
    <row r="27" spans="1:9" ht="12.75">
      <c r="A27" s="12">
        <v>19</v>
      </c>
      <c r="B27" s="12">
        <v>21</v>
      </c>
      <c r="C27" s="25" t="s">
        <v>260</v>
      </c>
      <c r="D27" s="28" t="s">
        <v>109</v>
      </c>
      <c r="E27" s="16" t="s">
        <v>11</v>
      </c>
      <c r="F27" s="21"/>
      <c r="G27" s="22"/>
      <c r="H27" s="23">
        <v>1</v>
      </c>
      <c r="I27" s="23">
        <v>12</v>
      </c>
    </row>
    <row r="28" spans="1:9" ht="12.75">
      <c r="A28" s="12">
        <v>20</v>
      </c>
      <c r="B28" s="12">
        <v>26</v>
      </c>
      <c r="C28" s="25" t="s">
        <v>262</v>
      </c>
      <c r="D28" s="28" t="s">
        <v>111</v>
      </c>
      <c r="E28" s="16" t="s">
        <v>5</v>
      </c>
      <c r="F28" s="21"/>
      <c r="G28" s="22"/>
      <c r="H28" s="23">
        <v>1</v>
      </c>
      <c r="I28" s="23">
        <v>11</v>
      </c>
    </row>
    <row r="29" spans="1:9" ht="12.75">
      <c r="A29" s="12"/>
      <c r="B29" s="12"/>
      <c r="C29" s="25"/>
      <c r="D29" s="14"/>
      <c r="E29" s="13"/>
      <c r="F29" s="24"/>
      <c r="G29" s="19"/>
      <c r="H29" s="25"/>
      <c r="I29" s="23"/>
    </row>
    <row r="30" spans="1:8" ht="12.75">
      <c r="A30" s="9" t="s">
        <v>202</v>
      </c>
      <c r="B30" s="11">
        <v>24</v>
      </c>
      <c r="C30" s="11"/>
      <c r="D30" s="9" t="s">
        <v>209</v>
      </c>
      <c r="E30" s="11">
        <v>20</v>
      </c>
      <c r="F30" s="40" t="s">
        <v>203</v>
      </c>
      <c r="G30" s="41"/>
      <c r="H30" s="11">
        <f>+B30-E30</f>
        <v>4</v>
      </c>
    </row>
    <row r="31" spans="1:8" ht="14.25">
      <c r="A31" s="26" t="s">
        <v>212</v>
      </c>
      <c r="B31" s="11"/>
      <c r="C31" s="11"/>
      <c r="D31" s="9"/>
      <c r="E31" s="11"/>
      <c r="F31" s="9"/>
      <c r="G31" s="8"/>
      <c r="H31" s="11"/>
    </row>
    <row r="32" spans="1:9" ht="12.75">
      <c r="A32" s="12"/>
      <c r="B32" s="12">
        <v>14</v>
      </c>
      <c r="C32" s="25" t="s">
        <v>261</v>
      </c>
      <c r="D32" s="28" t="s">
        <v>102</v>
      </c>
      <c r="E32" s="16" t="s">
        <v>86</v>
      </c>
      <c r="F32" s="21"/>
      <c r="G32" s="22"/>
      <c r="H32" s="23"/>
      <c r="I32" s="23"/>
    </row>
    <row r="33" spans="1:9" ht="12.75">
      <c r="A33" s="12"/>
      <c r="B33" s="12">
        <v>15</v>
      </c>
      <c r="C33" s="25" t="s">
        <v>249</v>
      </c>
      <c r="D33" s="28" t="s">
        <v>103</v>
      </c>
      <c r="E33" s="16" t="s">
        <v>86</v>
      </c>
      <c r="F33" s="21"/>
      <c r="G33" s="22"/>
      <c r="H33" s="23"/>
      <c r="I33" s="23"/>
    </row>
    <row r="34" spans="1:9" ht="12.75">
      <c r="A34" s="12"/>
      <c r="B34" s="12">
        <v>16</v>
      </c>
      <c r="C34" s="25" t="s">
        <v>269</v>
      </c>
      <c r="D34" s="28" t="s">
        <v>104</v>
      </c>
      <c r="E34" s="16" t="s">
        <v>11</v>
      </c>
      <c r="F34" s="21"/>
      <c r="G34" s="22"/>
      <c r="H34" s="23"/>
      <c r="I34" s="23"/>
    </row>
    <row r="35" spans="1:9" ht="12.75">
      <c r="A35" s="12"/>
      <c r="B35" s="12">
        <v>28</v>
      </c>
      <c r="C35" s="25" t="s">
        <v>258</v>
      </c>
      <c r="D35" s="28" t="s">
        <v>113</v>
      </c>
      <c r="E35" s="16" t="s">
        <v>86</v>
      </c>
      <c r="F35" s="21"/>
      <c r="G35" s="22"/>
      <c r="H35" s="23"/>
      <c r="I35" s="23"/>
    </row>
    <row r="36" spans="1:8" ht="14.25">
      <c r="A36" s="26"/>
      <c r="B36" s="11"/>
      <c r="C36" s="11"/>
      <c r="D36" s="9"/>
      <c r="E36" s="11"/>
      <c r="F36" s="9"/>
      <c r="G36" s="8"/>
      <c r="H36" s="11"/>
    </row>
    <row r="37" spans="1:8" ht="14.25">
      <c r="A37" s="26"/>
      <c r="B37" s="11"/>
      <c r="C37" s="11"/>
      <c r="D37" s="9"/>
      <c r="E37" s="11"/>
      <c r="F37" s="9"/>
      <c r="G37" s="8"/>
      <c r="H37" s="11"/>
    </row>
    <row r="38" spans="1:8" ht="14.25">
      <c r="A38" s="26"/>
      <c r="B38" s="11"/>
      <c r="C38" s="11"/>
      <c r="D38" s="9"/>
      <c r="E38" s="11"/>
      <c r="F38" s="9"/>
      <c r="G38" s="8"/>
      <c r="H38" s="11"/>
    </row>
    <row r="39" spans="1:8" ht="14.25">
      <c r="A39" s="26"/>
      <c r="B39" s="11"/>
      <c r="C39" s="11"/>
      <c r="D39" s="9"/>
      <c r="E39" s="11"/>
      <c r="F39" s="9"/>
      <c r="G39" s="8"/>
      <c r="H39" s="11"/>
    </row>
    <row r="40" spans="1:8" ht="14.25">
      <c r="A40" s="26"/>
      <c r="B40" s="11"/>
      <c r="C40" s="11"/>
      <c r="D40" s="9"/>
      <c r="E40" s="11"/>
      <c r="F40" s="9"/>
      <c r="G40" s="8"/>
      <c r="H40" s="11"/>
    </row>
    <row r="41" spans="1:8" ht="14.25">
      <c r="A41" s="26"/>
      <c r="B41" s="11"/>
      <c r="C41" s="11"/>
      <c r="D41" s="9"/>
      <c r="E41" s="11"/>
      <c r="F41" s="9"/>
      <c r="G41" s="8"/>
      <c r="H41" s="11"/>
    </row>
    <row r="42" spans="1:8" ht="12.75">
      <c r="A42" s="9"/>
      <c r="B42" s="11"/>
      <c r="C42" s="11"/>
      <c r="D42" s="9"/>
      <c r="E42" s="11"/>
      <c r="F42" s="9"/>
      <c r="G42" s="8"/>
      <c r="H42" s="11"/>
    </row>
    <row r="43" spans="1:8" ht="12.75">
      <c r="A43" s="9"/>
      <c r="B43" s="11"/>
      <c r="C43" s="11"/>
      <c r="D43" s="9"/>
      <c r="E43" s="11"/>
      <c r="F43" s="9"/>
      <c r="G43" s="8"/>
      <c r="H43" s="11"/>
    </row>
    <row r="44" spans="3:8" ht="12.75">
      <c r="C44" s="42" t="s">
        <v>210</v>
      </c>
      <c r="D44" s="42"/>
      <c r="E44" s="6"/>
      <c r="F44" s="31" t="s">
        <v>211</v>
      </c>
      <c r="G44" s="35"/>
      <c r="H44" s="35"/>
    </row>
    <row r="45" spans="1:8" ht="12.75">
      <c r="A45" s="7"/>
      <c r="B45" s="7"/>
      <c r="C45" s="43" t="s">
        <v>204</v>
      </c>
      <c r="D45" s="43"/>
      <c r="E45" s="15"/>
      <c r="F45" s="43" t="s">
        <v>205</v>
      </c>
      <c r="G45" s="35"/>
      <c r="H45" s="35"/>
    </row>
  </sheetData>
  <mergeCells count="12">
    <mergeCell ref="A5:I5"/>
    <mergeCell ref="B6:D6"/>
    <mergeCell ref="E6:H6"/>
    <mergeCell ref="A1:I1"/>
    <mergeCell ref="A2:I2"/>
    <mergeCell ref="A3:I3"/>
    <mergeCell ref="A4:I4"/>
    <mergeCell ref="F30:G30"/>
    <mergeCell ref="C44:D44"/>
    <mergeCell ref="C45:D45"/>
    <mergeCell ref="F44:H44"/>
    <mergeCell ref="F45:H45"/>
  </mergeCells>
  <printOptions/>
  <pageMargins left="0.1968503937007874" right="0.1968503937007874" top="0.5905511811023623" bottom="0.984251968503937" header="0.31496062992125984" footer="0.5118110236220472"/>
  <pageSetup fitToHeight="1" fitToWidth="1" horizontalDpi="600" verticalDpi="600" orientation="portrait" paperSize="9" scale="94" r:id="rId1"/>
  <headerFooter alignWithMargins="0">
    <oddFooter>&amp;LVytištěno: &amp;T  &amp;D&amp;RStránka &amp;P z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tabSelected="1" workbookViewId="0" topLeftCell="A5">
      <selection activeCell="F24" sqref="F24"/>
    </sheetView>
  </sheetViews>
  <sheetFormatPr defaultColWidth="9.140625" defaultRowHeight="12.75"/>
  <cols>
    <col min="1" max="1" width="8.421875" style="0" customWidth="1"/>
    <col min="2" max="2" width="6.00390625" style="0" customWidth="1"/>
    <col min="3" max="3" width="12.421875" style="0" customWidth="1"/>
    <col min="4" max="4" width="23.28125" style="0" bestFit="1" customWidth="1"/>
    <col min="5" max="5" width="31.421875" style="0" bestFit="1" customWidth="1"/>
    <col min="6" max="7" width="9.8515625" style="0" customWidth="1"/>
    <col min="8" max="8" width="3.421875" style="0" bestFit="1" customWidth="1"/>
    <col min="9" max="9" width="8.421875" style="0" customWidth="1"/>
  </cols>
  <sheetData>
    <row r="1" spans="1:9" ht="22.5" customHeight="1">
      <c r="A1" s="36" t="s">
        <v>164</v>
      </c>
      <c r="B1" s="32"/>
      <c r="C1" s="32"/>
      <c r="D1" s="32"/>
      <c r="E1" s="32"/>
      <c r="F1" s="32"/>
      <c r="G1" s="32"/>
      <c r="H1" s="32"/>
      <c r="I1" s="32"/>
    </row>
    <row r="2" spans="1:9" ht="20.25">
      <c r="A2" s="37" t="s">
        <v>197</v>
      </c>
      <c r="B2" s="32"/>
      <c r="C2" s="32"/>
      <c r="D2" s="32"/>
      <c r="E2" s="32"/>
      <c r="F2" s="32"/>
      <c r="G2" s="32"/>
      <c r="H2" s="32"/>
      <c r="I2" s="32"/>
    </row>
    <row r="3" spans="1:9" ht="18" customHeight="1">
      <c r="A3" s="38" t="s">
        <v>206</v>
      </c>
      <c r="B3" s="32"/>
      <c r="C3" s="32"/>
      <c r="D3" s="32"/>
      <c r="E3" s="32"/>
      <c r="F3" s="32"/>
      <c r="G3" s="32"/>
      <c r="H3" s="32"/>
      <c r="I3" s="32"/>
    </row>
    <row r="4" spans="1:9" ht="18" customHeight="1">
      <c r="A4" s="39" t="s">
        <v>207</v>
      </c>
      <c r="B4" s="35"/>
      <c r="C4" s="35"/>
      <c r="D4" s="35"/>
      <c r="E4" s="35"/>
      <c r="F4" s="35"/>
      <c r="G4" s="35"/>
      <c r="H4" s="35"/>
      <c r="I4" s="35"/>
    </row>
    <row r="5" spans="1:9" ht="18" customHeight="1">
      <c r="A5" s="31" t="s">
        <v>308</v>
      </c>
      <c r="B5" s="32"/>
      <c r="C5" s="32"/>
      <c r="D5" s="32"/>
      <c r="E5" s="32"/>
      <c r="F5" s="32"/>
      <c r="G5" s="32"/>
      <c r="H5" s="32"/>
      <c r="I5" s="32"/>
    </row>
    <row r="6" spans="1:9" s="5" customFormat="1" ht="12.75">
      <c r="A6" s="17" t="s">
        <v>199</v>
      </c>
      <c r="B6" s="33" t="s">
        <v>264</v>
      </c>
      <c r="C6" s="33"/>
      <c r="D6" s="33"/>
      <c r="E6" s="34" t="s">
        <v>208</v>
      </c>
      <c r="F6" s="35"/>
      <c r="G6" s="35"/>
      <c r="H6" s="35"/>
      <c r="I6" s="20">
        <f>(8*2.5)*(0.0416666666666667/F9)</f>
        <v>21.917808219178102</v>
      </c>
    </row>
    <row r="7" spans="1:9" ht="6.75" customHeight="1">
      <c r="A7" s="9"/>
      <c r="B7" s="18"/>
      <c r="C7" s="18"/>
      <c r="D7" s="18"/>
      <c r="E7" s="17"/>
      <c r="F7" s="5"/>
      <c r="G7" s="5"/>
      <c r="H7" s="5"/>
      <c r="I7" s="20"/>
    </row>
    <row r="8" spans="1:9" s="19" customFormat="1" ht="12.75">
      <c r="A8" s="10" t="s">
        <v>0</v>
      </c>
      <c r="B8" s="10" t="s">
        <v>163</v>
      </c>
      <c r="C8" s="6" t="s">
        <v>166</v>
      </c>
      <c r="D8" s="6" t="s">
        <v>1</v>
      </c>
      <c r="E8" s="6" t="s">
        <v>2</v>
      </c>
      <c r="F8" s="6" t="s">
        <v>167</v>
      </c>
      <c r="G8" s="6" t="s">
        <v>168</v>
      </c>
      <c r="H8" s="6" t="s">
        <v>200</v>
      </c>
      <c r="I8" s="6" t="s">
        <v>3</v>
      </c>
    </row>
    <row r="9" spans="1:9" ht="12.75">
      <c r="A9" s="12">
        <v>1</v>
      </c>
      <c r="B9" s="12">
        <v>17</v>
      </c>
      <c r="C9" s="30" t="s">
        <v>271</v>
      </c>
      <c r="D9" s="28" t="s">
        <v>117</v>
      </c>
      <c r="E9" s="16" t="s">
        <v>118</v>
      </c>
      <c r="F9" s="21">
        <v>0.03802083333333333</v>
      </c>
      <c r="G9" s="22"/>
      <c r="H9" s="23"/>
      <c r="I9" s="23"/>
    </row>
    <row r="10" spans="1:9" ht="12.75">
      <c r="A10" s="12">
        <v>2</v>
      </c>
      <c r="B10" s="12">
        <v>8</v>
      </c>
      <c r="C10" s="30" t="s">
        <v>278</v>
      </c>
      <c r="D10" s="28" t="s">
        <v>120</v>
      </c>
      <c r="E10" s="16" t="s">
        <v>121</v>
      </c>
      <c r="F10" s="21">
        <v>0.03832175925925926</v>
      </c>
      <c r="G10" s="22">
        <f>+F10-$F$9</f>
        <v>0.0003009259259259267</v>
      </c>
      <c r="H10" s="23"/>
      <c r="I10" s="23"/>
    </row>
    <row r="11" spans="1:9" ht="12.75">
      <c r="A11" s="12">
        <v>3</v>
      </c>
      <c r="B11" s="12">
        <v>16</v>
      </c>
      <c r="C11" s="30" t="s">
        <v>272</v>
      </c>
      <c r="D11" s="28" t="s">
        <v>124</v>
      </c>
      <c r="E11" s="16" t="s">
        <v>86</v>
      </c>
      <c r="F11" s="21">
        <v>0.03861111111111111</v>
      </c>
      <c r="G11" s="22">
        <f aca="true" t="shared" si="0" ref="G11:G23">+F11-$F$9</f>
        <v>0.0005902777777777798</v>
      </c>
      <c r="H11" s="23"/>
      <c r="I11" s="23"/>
    </row>
    <row r="12" spans="1:9" ht="12.75">
      <c r="A12" s="12">
        <v>4</v>
      </c>
      <c r="B12" s="12">
        <v>11</v>
      </c>
      <c r="C12" s="25" t="s">
        <v>305</v>
      </c>
      <c r="D12" s="28" t="s">
        <v>296</v>
      </c>
      <c r="E12" s="16" t="s">
        <v>64</v>
      </c>
      <c r="F12" s="21">
        <v>0.03869212962962963</v>
      </c>
      <c r="G12" s="22">
        <f t="shared" si="0"/>
        <v>0.0006712962962963018</v>
      </c>
      <c r="H12" s="23"/>
      <c r="I12" s="23"/>
    </row>
    <row r="13" spans="1:9" ht="12.75">
      <c r="A13" s="12">
        <v>5</v>
      </c>
      <c r="B13" s="12">
        <v>10</v>
      </c>
      <c r="C13" s="30" t="s">
        <v>284</v>
      </c>
      <c r="D13" s="28" t="s">
        <v>129</v>
      </c>
      <c r="E13" s="16" t="s">
        <v>64</v>
      </c>
      <c r="F13" s="21">
        <v>0.038738425925925926</v>
      </c>
      <c r="G13" s="22">
        <f t="shared" si="0"/>
        <v>0.0007175925925925961</v>
      </c>
      <c r="H13" s="23"/>
      <c r="I13" s="23"/>
    </row>
    <row r="14" spans="1:9" ht="12.75">
      <c r="A14" s="12">
        <v>6</v>
      </c>
      <c r="B14" s="12">
        <v>7</v>
      </c>
      <c r="C14" s="30" t="s">
        <v>283</v>
      </c>
      <c r="D14" s="28" t="s">
        <v>116</v>
      </c>
      <c r="E14" s="16" t="s">
        <v>58</v>
      </c>
      <c r="F14" s="21">
        <v>0.039560185185185184</v>
      </c>
      <c r="G14" s="22">
        <f t="shared" si="0"/>
        <v>0.0015393518518518542</v>
      </c>
      <c r="H14" s="23"/>
      <c r="I14" s="23"/>
    </row>
    <row r="15" spans="1:9" ht="12.75">
      <c r="A15" s="12">
        <v>7</v>
      </c>
      <c r="B15" s="12">
        <v>15</v>
      </c>
      <c r="C15" s="30" t="s">
        <v>273</v>
      </c>
      <c r="D15" s="28" t="s">
        <v>302</v>
      </c>
      <c r="E15" s="16" t="s">
        <v>64</v>
      </c>
      <c r="F15" s="21">
        <v>0.03989583333333333</v>
      </c>
      <c r="G15" s="22">
        <f t="shared" si="0"/>
        <v>0.0018750000000000017</v>
      </c>
      <c r="H15" s="23"/>
      <c r="I15" s="23"/>
    </row>
    <row r="16" spans="1:9" ht="12.75">
      <c r="A16" s="12">
        <v>8</v>
      </c>
      <c r="B16" s="12">
        <v>20</v>
      </c>
      <c r="C16" s="30" t="s">
        <v>286</v>
      </c>
      <c r="D16" s="28" t="s">
        <v>131</v>
      </c>
      <c r="E16" s="16" t="s">
        <v>132</v>
      </c>
      <c r="F16" s="21">
        <v>0.04064814814814815</v>
      </c>
      <c r="G16" s="22">
        <f t="shared" si="0"/>
        <v>0.0026273148148148184</v>
      </c>
      <c r="H16" s="23"/>
      <c r="I16" s="23"/>
    </row>
    <row r="17" spans="1:9" ht="12.75">
      <c r="A17" s="12">
        <v>9</v>
      </c>
      <c r="B17" s="12">
        <v>9</v>
      </c>
      <c r="C17" s="30"/>
      <c r="D17" s="28" t="s">
        <v>270</v>
      </c>
      <c r="E17" s="16" t="s">
        <v>299</v>
      </c>
      <c r="F17" s="21">
        <v>0.04078703703703704</v>
      </c>
      <c r="G17" s="22">
        <f t="shared" si="0"/>
        <v>0.002766203703703708</v>
      </c>
      <c r="H17" s="23"/>
      <c r="I17" s="23"/>
    </row>
    <row r="18" spans="1:9" ht="12.75">
      <c r="A18" s="12">
        <v>10</v>
      </c>
      <c r="B18" s="12">
        <v>14</v>
      </c>
      <c r="C18" s="30" t="s">
        <v>285</v>
      </c>
      <c r="D18" s="28" t="s">
        <v>135</v>
      </c>
      <c r="E18" s="16" t="s">
        <v>128</v>
      </c>
      <c r="F18" s="21">
        <v>0.0409375</v>
      </c>
      <c r="G18" s="22">
        <f t="shared" si="0"/>
        <v>0.0029166666666666716</v>
      </c>
      <c r="H18" s="23"/>
      <c r="I18" s="23"/>
    </row>
    <row r="19" spans="1:9" ht="12.75">
      <c r="A19" s="12">
        <v>11</v>
      </c>
      <c r="B19" s="12">
        <v>3</v>
      </c>
      <c r="C19" s="30" t="s">
        <v>276</v>
      </c>
      <c r="D19" s="28" t="s">
        <v>125</v>
      </c>
      <c r="E19" s="16" t="s">
        <v>126</v>
      </c>
      <c r="F19" s="21">
        <v>0.041180555555555554</v>
      </c>
      <c r="G19" s="22">
        <f t="shared" si="0"/>
        <v>0.0031597222222222235</v>
      </c>
      <c r="H19" s="23"/>
      <c r="I19" s="23"/>
    </row>
    <row r="20" spans="1:9" ht="12.75">
      <c r="A20" s="12">
        <v>12</v>
      </c>
      <c r="B20" s="12">
        <v>21</v>
      </c>
      <c r="C20" s="30" t="s">
        <v>275</v>
      </c>
      <c r="D20" s="28" t="s">
        <v>123</v>
      </c>
      <c r="E20" s="16" t="s">
        <v>66</v>
      </c>
      <c r="F20" s="21">
        <v>0.04126157407407407</v>
      </c>
      <c r="G20" s="22">
        <f t="shared" si="0"/>
        <v>0.0032407407407407385</v>
      </c>
      <c r="H20" s="23"/>
      <c r="I20" s="23"/>
    </row>
    <row r="21" spans="1:9" ht="12.75">
      <c r="A21" s="12">
        <v>13</v>
      </c>
      <c r="B21" s="12">
        <v>5</v>
      </c>
      <c r="C21" s="30" t="s">
        <v>279</v>
      </c>
      <c r="D21" s="28" t="s">
        <v>122</v>
      </c>
      <c r="E21" s="16" t="s">
        <v>5</v>
      </c>
      <c r="F21" s="21">
        <v>0.042754629629629635</v>
      </c>
      <c r="G21" s="22">
        <f t="shared" si="0"/>
        <v>0.004733796296296305</v>
      </c>
      <c r="H21" s="23"/>
      <c r="I21" s="23"/>
    </row>
    <row r="22" spans="1:9" ht="12.75">
      <c r="A22" s="12">
        <v>14</v>
      </c>
      <c r="B22" s="12">
        <v>22</v>
      </c>
      <c r="C22" s="29" t="s">
        <v>277</v>
      </c>
      <c r="D22" s="28" t="s">
        <v>130</v>
      </c>
      <c r="E22" s="16" t="s">
        <v>11</v>
      </c>
      <c r="F22" s="21">
        <v>0.04314814814814815</v>
      </c>
      <c r="G22" s="22">
        <f t="shared" si="0"/>
        <v>0.005127314814814821</v>
      </c>
      <c r="H22" s="23"/>
      <c r="I22" s="23"/>
    </row>
    <row r="23" spans="1:9" ht="12.75">
      <c r="A23" s="12">
        <v>15</v>
      </c>
      <c r="B23" s="12">
        <v>18</v>
      </c>
      <c r="C23" s="25"/>
      <c r="D23" s="28" t="s">
        <v>287</v>
      </c>
      <c r="E23" s="16" t="s">
        <v>299</v>
      </c>
      <c r="F23" s="21">
        <v>0.043854166666666666</v>
      </c>
      <c r="G23" s="22">
        <f t="shared" si="0"/>
        <v>0.005833333333333336</v>
      </c>
      <c r="H23" s="23"/>
      <c r="I23" s="23"/>
    </row>
    <row r="24" spans="1:9" ht="12.75">
      <c r="A24" s="12">
        <v>16</v>
      </c>
      <c r="B24" s="12">
        <v>1</v>
      </c>
      <c r="C24" s="30" t="s">
        <v>274</v>
      </c>
      <c r="D24" s="28" t="s">
        <v>119</v>
      </c>
      <c r="E24" s="16" t="s">
        <v>11</v>
      </c>
      <c r="F24" s="21"/>
      <c r="G24" s="22"/>
      <c r="H24" s="23">
        <v>1</v>
      </c>
      <c r="I24" s="23"/>
    </row>
    <row r="25" spans="1:9" ht="12.75">
      <c r="A25" s="12">
        <v>17</v>
      </c>
      <c r="B25" s="12">
        <v>6</v>
      </c>
      <c r="C25" s="25" t="s">
        <v>304</v>
      </c>
      <c r="D25" s="28" t="s">
        <v>297</v>
      </c>
      <c r="E25" s="16" t="s">
        <v>298</v>
      </c>
      <c r="F25" s="21"/>
      <c r="G25" s="22"/>
      <c r="H25" s="23">
        <v>1</v>
      </c>
      <c r="I25" s="23"/>
    </row>
    <row r="26" spans="1:9" ht="12.75">
      <c r="A26" s="12">
        <v>18</v>
      </c>
      <c r="B26" s="12">
        <v>19</v>
      </c>
      <c r="C26" s="25" t="s">
        <v>303</v>
      </c>
      <c r="D26" s="28" t="s">
        <v>300</v>
      </c>
      <c r="E26" s="16" t="s">
        <v>301</v>
      </c>
      <c r="F26" s="21"/>
      <c r="G26" s="22"/>
      <c r="H26" s="23">
        <v>1</v>
      </c>
      <c r="I26" s="23"/>
    </row>
    <row r="27" spans="1:9" ht="12.75">
      <c r="A27" s="12">
        <v>19</v>
      </c>
      <c r="B27" s="12">
        <v>2</v>
      </c>
      <c r="C27" s="30" t="s">
        <v>281</v>
      </c>
      <c r="D27" s="28" t="s">
        <v>133</v>
      </c>
      <c r="E27" s="16" t="s">
        <v>134</v>
      </c>
      <c r="F27" s="21"/>
      <c r="G27" s="22"/>
      <c r="H27" s="23">
        <v>1</v>
      </c>
      <c r="I27" s="23"/>
    </row>
    <row r="28" spans="1:9" ht="12.75">
      <c r="A28" s="12">
        <v>20</v>
      </c>
      <c r="B28" s="12">
        <v>13</v>
      </c>
      <c r="C28" s="30" t="s">
        <v>282</v>
      </c>
      <c r="D28" s="28" t="s">
        <v>136</v>
      </c>
      <c r="E28" s="16" t="s">
        <v>128</v>
      </c>
      <c r="F28" s="21"/>
      <c r="G28" s="22"/>
      <c r="H28" s="23">
        <v>1</v>
      </c>
      <c r="I28" s="23"/>
    </row>
    <row r="30" spans="1:9" ht="12.75">
      <c r="A30" s="12"/>
      <c r="B30" s="12"/>
      <c r="C30" s="25"/>
      <c r="D30" s="14"/>
      <c r="E30" s="13"/>
      <c r="F30" s="24"/>
      <c r="G30" s="19"/>
      <c r="H30" s="25"/>
      <c r="I30" s="23"/>
    </row>
    <row r="31" spans="1:8" ht="12.75">
      <c r="A31" s="9" t="s">
        <v>202</v>
      </c>
      <c r="B31" s="11">
        <v>21</v>
      </c>
      <c r="C31" s="11"/>
      <c r="D31" s="9" t="s">
        <v>209</v>
      </c>
      <c r="E31" s="11">
        <v>20</v>
      </c>
      <c r="F31" s="40" t="s">
        <v>203</v>
      </c>
      <c r="G31" s="41"/>
      <c r="H31" s="11">
        <v>1</v>
      </c>
    </row>
    <row r="32" spans="1:8" ht="14.25">
      <c r="A32" s="26" t="s">
        <v>212</v>
      </c>
      <c r="B32" s="11"/>
      <c r="C32" s="11"/>
      <c r="D32" s="9"/>
      <c r="E32" s="11"/>
      <c r="F32" s="9"/>
      <c r="G32" s="8"/>
      <c r="H32" s="11"/>
    </row>
    <row r="33" spans="1:9" ht="12.75">
      <c r="A33" s="12"/>
      <c r="B33" s="12">
        <v>12</v>
      </c>
      <c r="C33" s="30" t="s">
        <v>280</v>
      </c>
      <c r="D33" s="28" t="s">
        <v>127</v>
      </c>
      <c r="E33" s="16" t="s">
        <v>128</v>
      </c>
      <c r="F33" s="21"/>
      <c r="G33" s="22"/>
      <c r="H33" s="23"/>
      <c r="I33" s="23"/>
    </row>
    <row r="34" spans="1:8" ht="12.75">
      <c r="A34" s="9"/>
      <c r="B34" s="11"/>
      <c r="C34" s="11"/>
      <c r="D34" s="9"/>
      <c r="E34" s="11"/>
      <c r="F34" s="9"/>
      <c r="G34" s="8"/>
      <c r="H34" s="11"/>
    </row>
    <row r="35" spans="1:8" ht="12.75">
      <c r="A35" s="9"/>
      <c r="B35" s="11"/>
      <c r="C35" s="11"/>
      <c r="D35" s="9"/>
      <c r="E35" s="11"/>
      <c r="F35" s="9"/>
      <c r="G35" s="8"/>
      <c r="H35" s="11"/>
    </row>
    <row r="36" spans="3:8" ht="12.75">
      <c r="C36" s="42" t="s">
        <v>210</v>
      </c>
      <c r="D36" s="42"/>
      <c r="E36" s="6"/>
      <c r="F36" s="31" t="s">
        <v>211</v>
      </c>
      <c r="G36" s="35"/>
      <c r="H36" s="35"/>
    </row>
    <row r="37" spans="1:8" ht="12.75">
      <c r="A37" s="7"/>
      <c r="B37" s="7"/>
      <c r="C37" s="43" t="s">
        <v>204</v>
      </c>
      <c r="D37" s="43"/>
      <c r="E37" s="15"/>
      <c r="F37" s="43" t="s">
        <v>205</v>
      </c>
      <c r="G37" s="35"/>
      <c r="H37" s="35"/>
    </row>
  </sheetData>
  <mergeCells count="12">
    <mergeCell ref="A5:I5"/>
    <mergeCell ref="B6:D6"/>
    <mergeCell ref="E6:H6"/>
    <mergeCell ref="A1:I1"/>
    <mergeCell ref="A2:I2"/>
    <mergeCell ref="A3:I3"/>
    <mergeCell ref="A4:I4"/>
    <mergeCell ref="F31:G31"/>
    <mergeCell ref="C36:D36"/>
    <mergeCell ref="C37:D37"/>
    <mergeCell ref="F36:H36"/>
    <mergeCell ref="F37:H37"/>
  </mergeCells>
  <printOptions/>
  <pageMargins left="0.1968503937007874" right="0.1968503937007874" top="0.5905511811023623" bottom="0.984251968503937" header="0.31496062992125984" footer="0.5118110236220472"/>
  <pageSetup fitToHeight="1" fitToWidth="1" horizontalDpi="600" verticalDpi="600" orientation="portrait" paperSize="9" scale="90" r:id="rId1"/>
  <headerFooter alignWithMargins="0">
    <oddFooter>&amp;LVytištěno: &amp;T  &amp;D&amp;RStránka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TOI TOI Cup 2007-2008 - Hlinsko</dc:title>
  <dc:subject/>
  <dc:creator>joe</dc:creator>
  <cp:keywords/>
  <dc:description/>
  <cp:lastModifiedBy>brandys</cp:lastModifiedBy>
  <cp:lastPrinted>2007-11-25T13:55:28Z</cp:lastPrinted>
  <dcterms:created xsi:type="dcterms:W3CDTF">2007-11-19T18:38:47Z</dcterms:created>
  <dcterms:modified xsi:type="dcterms:W3CDTF">2007-11-24T20:45:35Z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